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ško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16" windowHeight="9168"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E301" i="9" s="1"/>
  <c r="B301" i="9" s="1"/>
  <c r="G301" i="9"/>
  <c r="F301" i="9"/>
  <c r="H300" i="9"/>
  <c r="G300" i="9"/>
  <c r="E300" i="9" s="1"/>
  <c r="B300" i="9" s="1"/>
  <c r="F300" i="9"/>
  <c r="H299" i="9"/>
  <c r="G299" i="9"/>
  <c r="F299" i="9"/>
  <c r="H298" i="9"/>
  <c r="E298" i="9" s="1"/>
  <c r="B298" i="9" s="1"/>
  <c r="G298" i="9"/>
  <c r="F298" i="9"/>
  <c r="H297" i="9"/>
  <c r="E297" i="9" s="1"/>
  <c r="B297" i="9" s="1"/>
  <c r="G297" i="9"/>
  <c r="F297" i="9"/>
  <c r="H296" i="9"/>
  <c r="G296" i="9"/>
  <c r="E296" i="9" s="1"/>
  <c r="B296" i="9" s="1"/>
  <c r="F296" i="9"/>
  <c r="H295" i="9"/>
  <c r="G295" i="9"/>
  <c r="F295" i="9"/>
  <c r="H294" i="9"/>
  <c r="E294" i="9" s="1"/>
  <c r="B294" i="9" s="1"/>
  <c r="G294" i="9"/>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E282" i="9" s="1"/>
  <c r="B282" i="9" s="1"/>
  <c r="G282" i="9"/>
  <c r="F282" i="9"/>
  <c r="H281" i="9"/>
  <c r="E281" i="9" s="1"/>
  <c r="B281" i="9" s="1"/>
  <c r="G281" i="9"/>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c r="E231" i="9"/>
  <c r="B231" i="9" s="1"/>
  <c r="M230" i="9"/>
  <c r="L230" i="9"/>
  <c r="F230" i="9" s="1"/>
  <c r="B230" i="9" s="1"/>
  <c r="E230" i="9"/>
  <c r="M229" i="9"/>
  <c r="L229" i="9"/>
  <c r="F229" i="9" s="1"/>
  <c r="B229" i="9" s="1"/>
  <c r="E229" i="9"/>
  <c r="M228" i="9"/>
  <c r="L228" i="9"/>
  <c r="F228" i="9"/>
  <c r="E228" i="9"/>
  <c r="B228" i="9" s="1"/>
  <c r="M227" i="9"/>
  <c r="L227" i="9"/>
  <c r="F227" i="9"/>
  <c r="E227" i="9"/>
  <c r="B227" i="9" s="1"/>
  <c r="M226" i="9"/>
  <c r="L226" i="9"/>
  <c r="F226" i="9" s="1"/>
  <c r="B226" i="9" s="1"/>
  <c r="E226" i="9"/>
  <c r="M225" i="9"/>
  <c r="L225" i="9"/>
  <c r="F225" i="9" s="1"/>
  <c r="B225" i="9" s="1"/>
  <c r="E225" i="9"/>
  <c r="M224" i="9"/>
  <c r="L224" i="9"/>
  <c r="F224" i="9"/>
  <c r="E224" i="9"/>
  <c r="B224" i="9" s="1"/>
  <c r="M223" i="9"/>
  <c r="L223" i="9"/>
  <c r="F223" i="9"/>
  <c r="B223" i="9" s="1"/>
  <c r="E223" i="9"/>
  <c r="M222" i="9"/>
  <c r="L222" i="9"/>
  <c r="F222" i="9" s="1"/>
  <c r="B222" i="9" s="1"/>
  <c r="E222" i="9"/>
  <c r="M221" i="9"/>
  <c r="L221" i="9"/>
  <c r="E221" i="9"/>
  <c r="M220" i="9"/>
  <c r="F220" i="9" s="1"/>
  <c r="L220" i="9"/>
  <c r="E220" i="9"/>
  <c r="M219" i="9"/>
  <c r="F219" i="9" s="1"/>
  <c r="B219" i="9" s="1"/>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G144" i="9"/>
  <c r="F144" i="9"/>
  <c r="E144" i="9"/>
  <c r="B144"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E68" i="9" s="1"/>
  <c r="B68" i="9" s="1"/>
  <c r="G68" i="9"/>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H55" i="9"/>
  <c r="G55" i="9"/>
  <c r="E55" i="9" s="1"/>
  <c r="B55" i="9" s="1"/>
  <c r="F55" i="9"/>
  <c r="H54" i="9"/>
  <c r="G54" i="9"/>
  <c r="E54" i="9" s="1"/>
  <c r="B54" i="9" s="1"/>
  <c r="F54" i="9"/>
  <c r="H53" i="9"/>
  <c r="G53" i="9"/>
  <c r="F53" i="9"/>
  <c r="E53" i="9"/>
  <c r="B53" i="9" s="1"/>
  <c r="H52" i="9"/>
  <c r="G52" i="9"/>
  <c r="F52" i="9"/>
  <c r="E52" i="9"/>
  <c r="H51" i="9"/>
  <c r="G51" i="9"/>
  <c r="E51" i="9" s="1"/>
  <c r="F51" i="9"/>
  <c r="H50" i="9"/>
  <c r="G50" i="9"/>
  <c r="F50" i="9"/>
  <c r="H49" i="9"/>
  <c r="E49" i="9" s="1"/>
  <c r="B49" i="9" s="1"/>
  <c r="G49" i="9"/>
  <c r="F49" i="9"/>
  <c r="H48" i="9"/>
  <c r="G48" i="9"/>
  <c r="F48" i="9"/>
  <c r="E48" i="9"/>
  <c r="H47" i="9"/>
  <c r="G47" i="9"/>
  <c r="F47" i="9"/>
  <c r="H46" i="9"/>
  <c r="G46" i="9"/>
  <c r="E46" i="9" s="1"/>
  <c r="B46" i="9" s="1"/>
  <c r="F46" i="9"/>
  <c r="H45" i="9"/>
  <c r="G45" i="9"/>
  <c r="F45" i="9"/>
  <c r="E45" i="9"/>
  <c r="B45" i="9" s="1"/>
  <c r="H44" i="9"/>
  <c r="E44" i="9" s="1"/>
  <c r="G44" i="9"/>
  <c r="F44" i="9"/>
  <c r="H43" i="9"/>
  <c r="G43" i="9"/>
  <c r="F43" i="9"/>
  <c r="H42" i="9"/>
  <c r="G42" i="9"/>
  <c r="E42" i="9" s="1"/>
  <c r="B42" i="9" s="1"/>
  <c r="F42" i="9"/>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C1576" i="1" s="1"/>
  <c r="H1576" i="1" s="1"/>
  <c r="D95" i="8"/>
  <c r="D90" i="8"/>
  <c r="D85" i="8"/>
  <c r="D80" i="8"/>
  <c r="D75" i="8"/>
  <c r="D70" i="8"/>
  <c r="D65" i="8"/>
  <c r="D60" i="8"/>
  <c r="D55" i="8"/>
  <c r="D49" i="8" s="1"/>
  <c r="C1524" i="1" s="1"/>
  <c r="H1524" i="1" s="1"/>
  <c r="D50" i="8"/>
  <c r="D44" i="8"/>
  <c r="D36" i="8"/>
  <c r="D26" i="8"/>
  <c r="D24" i="8"/>
  <c r="C1499" i="1" s="1"/>
  <c r="G1499" i="1" s="1"/>
  <c r="D18" i="8"/>
  <c r="D8" i="8"/>
  <c r="D6" i="8" s="1"/>
  <c r="C1481" i="1" s="1"/>
  <c r="G1481" i="1" s="1"/>
  <c r="E44" i="7"/>
  <c r="D44" i="7"/>
  <c r="E39" i="7"/>
  <c r="D39" i="7"/>
  <c r="D38" i="7" s="1"/>
  <c r="H31" i="3" s="1"/>
  <c r="E38" i="7"/>
  <c r="E30" i="7"/>
  <c r="D30" i="7"/>
  <c r="E23" i="7"/>
  <c r="D23" i="7"/>
  <c r="E22" i="7"/>
  <c r="I30" i="3" s="1"/>
  <c r="D22" i="7"/>
  <c r="H30" i="3" s="1"/>
  <c r="E14" i="7"/>
  <c r="D14" i="7"/>
  <c r="E7" i="7"/>
  <c r="E6" i="7" s="1"/>
  <c r="E5" i="7" s="1"/>
  <c r="I29" i="3"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C1412" i="1" s="1"/>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D258" i="5"/>
  <c r="F257" i="5"/>
  <c r="F256" i="5"/>
  <c r="F255" i="5"/>
  <c r="F254" i="5"/>
  <c r="F253" i="5"/>
  <c r="F252" i="5"/>
  <c r="F251" i="5"/>
  <c r="E250" i="5"/>
  <c r="D250" i="5"/>
  <c r="F250" i="5" s="1"/>
  <c r="F249" i="5"/>
  <c r="F248" i="5"/>
  <c r="F247" i="5"/>
  <c r="E246" i="5"/>
  <c r="E245" i="5" s="1"/>
  <c r="D1222" i="1" s="1"/>
  <c r="D246" i="5"/>
  <c r="D245"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D177" i="5" s="1"/>
  <c r="G307" i="9" s="1"/>
  <c r="F179" i="5"/>
  <c r="F178" i="5"/>
  <c r="F177" i="5"/>
  <c r="D176"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F626" i="4"/>
  <c r="E626" i="4"/>
  <c r="D626" i="4"/>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F483" i="4"/>
  <c r="F482" i="4"/>
  <c r="E481" i="4"/>
  <c r="D481" i="4"/>
  <c r="F481" i="4" s="1"/>
  <c r="F480" i="4"/>
  <c r="F479" i="4"/>
  <c r="F478" i="4"/>
  <c r="E478" i="4"/>
  <c r="D478" i="4"/>
  <c r="F477" i="4"/>
  <c r="F476" i="4"/>
  <c r="F475" i="4"/>
  <c r="F474" i="4"/>
  <c r="E473" i="4"/>
  <c r="E472" i="4" s="1"/>
  <c r="D466" i="1" s="1"/>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F418" i="4"/>
  <c r="E418" i="4"/>
  <c r="D418" i="4"/>
  <c r="F417" i="4"/>
  <c r="E417" i="4"/>
  <c r="D417" i="4"/>
  <c r="E416" i="4"/>
  <c r="E643" i="4" s="1"/>
  <c r="D637" i="1" s="1"/>
  <c r="H637" i="1" s="1"/>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78" i="1" s="1"/>
  <c r="H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E299" i="4" s="1"/>
  <c r="E298" i="4" s="1"/>
  <c r="D293" i="1"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E224" i="4"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3" i="1" s="1"/>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E152" i="4"/>
  <c r="D148" i="1" s="1"/>
  <c r="F150" i="4"/>
  <c r="F149" i="4"/>
  <c r="F148" i="4"/>
  <c r="F147" i="4"/>
  <c r="F146" i="4"/>
  <c r="F145" i="4"/>
  <c r="F144" i="4"/>
  <c r="F143" i="4"/>
  <c r="F142" i="4"/>
  <c r="F141" i="4"/>
  <c r="F140" i="4"/>
  <c r="E140" i="4"/>
  <c r="D140" i="4"/>
  <c r="E139" i="4"/>
  <c r="D139" i="4"/>
  <c r="F139" i="4" s="1"/>
  <c r="F138" i="4"/>
  <c r="F137" i="4"/>
  <c r="F136" i="4"/>
  <c r="F135" i="4"/>
  <c r="E134" i="4"/>
  <c r="E133" i="4" s="1"/>
  <c r="D134" i="4"/>
  <c r="F134" i="4" s="1"/>
  <c r="D133" i="4"/>
  <c r="C129" i="1" s="1"/>
  <c r="F132" i="4"/>
  <c r="F131" i="4"/>
  <c r="F130" i="4"/>
  <c r="F129" i="4"/>
  <c r="E128" i="4"/>
  <c r="F128" i="4" s="1"/>
  <c r="D128" i="4"/>
  <c r="F127" i="4"/>
  <c r="F126" i="4"/>
  <c r="E125" i="4"/>
  <c r="D125" i="4"/>
  <c r="E124" i="4"/>
  <c r="D120" i="1" s="1"/>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H1578" i="1" s="1"/>
  <c r="H1577" i="1"/>
  <c r="C1577" i="1"/>
  <c r="G1577" i="1" s="1"/>
  <c r="H1575" i="1"/>
  <c r="C1575" i="1"/>
  <c r="G1575" i="1" s="1"/>
  <c r="C1574" i="1"/>
  <c r="H1574" i="1" s="1"/>
  <c r="C1573" i="1"/>
  <c r="H1572" i="1"/>
  <c r="G1572" i="1"/>
  <c r="C1572" i="1"/>
  <c r="C1571" i="1"/>
  <c r="G1571" i="1" s="1"/>
  <c r="C1570" i="1"/>
  <c r="H1569" i="1"/>
  <c r="C1569" i="1"/>
  <c r="G1569" i="1" s="1"/>
  <c r="H1568" i="1"/>
  <c r="G1568" i="1"/>
  <c r="C1568" i="1"/>
  <c r="C1567" i="1"/>
  <c r="G1567" i="1" s="1"/>
  <c r="G1566" i="1"/>
  <c r="C1566" i="1"/>
  <c r="H1566" i="1" s="1"/>
  <c r="C1565" i="1"/>
  <c r="H1564" i="1"/>
  <c r="G1564" i="1"/>
  <c r="C1564" i="1"/>
  <c r="C1563" i="1"/>
  <c r="H1563" i="1" s="1"/>
  <c r="G1562" i="1"/>
  <c r="C1562" i="1"/>
  <c r="H1562" i="1" s="1"/>
  <c r="C1561" i="1"/>
  <c r="G1561" i="1" s="1"/>
  <c r="H1560" i="1"/>
  <c r="G1560" i="1"/>
  <c r="C1560" i="1"/>
  <c r="H1559" i="1"/>
  <c r="G1559" i="1"/>
  <c r="C1559" i="1"/>
  <c r="C1558" i="1"/>
  <c r="H1558" i="1" s="1"/>
  <c r="H1557" i="1"/>
  <c r="C1557" i="1"/>
  <c r="G1557" i="1" s="1"/>
  <c r="H1556" i="1"/>
  <c r="G1556" i="1"/>
  <c r="C1556" i="1"/>
  <c r="C1555" i="1"/>
  <c r="H1555" i="1" s="1"/>
  <c r="G1554" i="1"/>
  <c r="C1554" i="1"/>
  <c r="H1554" i="1" s="1"/>
  <c r="C1553" i="1"/>
  <c r="G1553" i="1" s="1"/>
  <c r="H1552" i="1"/>
  <c r="G1552" i="1"/>
  <c r="C1552" i="1"/>
  <c r="H1551" i="1"/>
  <c r="G1551" i="1"/>
  <c r="C1551" i="1"/>
  <c r="C1550" i="1"/>
  <c r="H1550" i="1" s="1"/>
  <c r="H1549" i="1"/>
  <c r="C1549" i="1"/>
  <c r="G1549" i="1" s="1"/>
  <c r="H1548" i="1"/>
  <c r="G1548" i="1"/>
  <c r="C1548" i="1"/>
  <c r="C1547" i="1"/>
  <c r="H1547" i="1" s="1"/>
  <c r="G1546" i="1"/>
  <c r="C1546" i="1"/>
  <c r="H1546" i="1" s="1"/>
  <c r="C1545" i="1"/>
  <c r="G1545" i="1" s="1"/>
  <c r="H1544" i="1"/>
  <c r="G1544" i="1"/>
  <c r="C1544" i="1"/>
  <c r="H1543" i="1"/>
  <c r="G1543" i="1"/>
  <c r="C1543" i="1"/>
  <c r="C1542" i="1"/>
  <c r="H1542" i="1" s="1"/>
  <c r="H1541" i="1"/>
  <c r="C1541" i="1"/>
  <c r="G1541" i="1" s="1"/>
  <c r="H1540" i="1"/>
  <c r="G1540" i="1"/>
  <c r="C1540" i="1"/>
  <c r="C1539" i="1"/>
  <c r="H1539" i="1" s="1"/>
  <c r="G1538" i="1"/>
  <c r="C1538" i="1"/>
  <c r="H1538" i="1" s="1"/>
  <c r="C1537" i="1"/>
  <c r="G1537" i="1" s="1"/>
  <c r="H1536" i="1"/>
  <c r="G1536" i="1"/>
  <c r="C1536" i="1"/>
  <c r="H1535" i="1"/>
  <c r="G1535" i="1"/>
  <c r="C1535" i="1"/>
  <c r="C1534" i="1"/>
  <c r="H1534" i="1" s="1"/>
  <c r="H1533" i="1"/>
  <c r="C1533" i="1"/>
  <c r="G1533" i="1" s="1"/>
  <c r="H1532" i="1"/>
  <c r="G1532" i="1"/>
  <c r="C1532" i="1"/>
  <c r="C1531" i="1"/>
  <c r="H1531" i="1" s="1"/>
  <c r="C1529" i="1"/>
  <c r="G1529" i="1" s="1"/>
  <c r="H1528" i="1"/>
  <c r="G1528" i="1"/>
  <c r="C1528" i="1"/>
  <c r="H1527" i="1"/>
  <c r="G1527" i="1"/>
  <c r="C1527" i="1"/>
  <c r="C1526" i="1"/>
  <c r="H1526" i="1" s="1"/>
  <c r="H1525" i="1"/>
  <c r="C1525" i="1"/>
  <c r="G1525" i="1" s="1"/>
  <c r="G1524" i="1"/>
  <c r="C1523" i="1"/>
  <c r="G1523" i="1" s="1"/>
  <c r="G1522" i="1"/>
  <c r="C1522" i="1"/>
  <c r="H1522" i="1" s="1"/>
  <c r="C1521" i="1"/>
  <c r="G1521" i="1" s="1"/>
  <c r="H1520" i="1"/>
  <c r="G1520" i="1"/>
  <c r="C1520" i="1"/>
  <c r="H1519" i="1"/>
  <c r="G1519" i="1"/>
  <c r="C1519" i="1"/>
  <c r="H1516" i="1"/>
  <c r="G1516" i="1"/>
  <c r="C1516" i="1"/>
  <c r="C1515" i="1"/>
  <c r="G1515" i="1" s="1"/>
  <c r="G1514" i="1"/>
  <c r="C1514" i="1"/>
  <c r="H1514" i="1" s="1"/>
  <c r="C1513" i="1"/>
  <c r="G1513" i="1" s="1"/>
  <c r="H1512" i="1"/>
  <c r="G1512" i="1"/>
  <c r="C1512" i="1"/>
  <c r="H1511" i="1"/>
  <c r="G1511" i="1"/>
  <c r="C1511" i="1"/>
  <c r="C1510" i="1"/>
  <c r="H1510" i="1" s="1"/>
  <c r="H1509" i="1"/>
  <c r="C1509" i="1"/>
  <c r="G1509" i="1" s="1"/>
  <c r="H1508" i="1"/>
  <c r="G1508" i="1"/>
  <c r="C1508" i="1"/>
  <c r="C1507" i="1"/>
  <c r="G1507" i="1" s="1"/>
  <c r="G1506" i="1"/>
  <c r="C1506" i="1"/>
  <c r="H1506" i="1" s="1"/>
  <c r="C1505" i="1"/>
  <c r="G1505" i="1" s="1"/>
  <c r="H1504" i="1"/>
  <c r="G1504" i="1"/>
  <c r="C1504" i="1"/>
  <c r="C1503" i="1"/>
  <c r="H1503" i="1" s="1"/>
  <c r="C1502" i="1"/>
  <c r="H1502" i="1" s="1"/>
  <c r="C1501" i="1"/>
  <c r="G1501" i="1" s="1"/>
  <c r="H1500" i="1"/>
  <c r="G1500" i="1"/>
  <c r="C1500" i="1"/>
  <c r="G1498" i="1"/>
  <c r="C1498" i="1"/>
  <c r="H1498" i="1" s="1"/>
  <c r="C1497" i="1"/>
  <c r="G1497" i="1" s="1"/>
  <c r="H1496" i="1"/>
  <c r="G1496" i="1"/>
  <c r="C1496" i="1"/>
  <c r="H1495" i="1"/>
  <c r="G1495" i="1"/>
  <c r="C1495" i="1"/>
  <c r="C1494" i="1"/>
  <c r="H1494" i="1" s="1"/>
  <c r="H1493" i="1"/>
  <c r="C1493" i="1"/>
  <c r="G1493" i="1" s="1"/>
  <c r="H1492" i="1"/>
  <c r="G1492" i="1"/>
  <c r="C1492" i="1"/>
  <c r="C1491" i="1"/>
  <c r="G1491" i="1" s="1"/>
  <c r="G1490" i="1"/>
  <c r="C1490" i="1"/>
  <c r="H1490" i="1" s="1"/>
  <c r="C1489" i="1"/>
  <c r="G1489" i="1" s="1"/>
  <c r="H1488" i="1"/>
  <c r="G1488" i="1"/>
  <c r="C1488" i="1"/>
  <c r="H1487" i="1"/>
  <c r="G1487" i="1"/>
  <c r="C1487" i="1"/>
  <c r="C1486" i="1"/>
  <c r="H1486" i="1" s="1"/>
  <c r="H1485" i="1"/>
  <c r="C1485" i="1"/>
  <c r="G1485" i="1" s="1"/>
  <c r="H1484" i="1"/>
  <c r="G1484" i="1"/>
  <c r="C1484" i="1"/>
  <c r="G1482" i="1"/>
  <c r="C1482" i="1"/>
  <c r="H1482" i="1" s="1"/>
  <c r="H1480" i="1"/>
  <c r="G1480" i="1"/>
  <c r="C1480" i="1"/>
  <c r="D1479" i="1"/>
  <c r="C1479" i="1"/>
  <c r="G1479" i="1" s="1"/>
  <c r="J1478" i="1"/>
  <c r="D1478" i="1"/>
  <c r="G1478" i="1" s="1"/>
  <c r="C1478" i="1"/>
  <c r="D1477" i="1"/>
  <c r="H1477" i="1" s="1"/>
  <c r="C1477" i="1"/>
  <c r="H1476" i="1"/>
  <c r="G1476" i="1"/>
  <c r="I1476" i="1" s="1"/>
  <c r="D1476" i="1"/>
  <c r="J1476" i="1" s="1"/>
  <c r="C1476" i="1"/>
  <c r="H1475" i="1"/>
  <c r="G1475" i="1"/>
  <c r="D1475" i="1"/>
  <c r="C1475" i="1"/>
  <c r="D1474" i="1"/>
  <c r="C1474" i="1"/>
  <c r="G1474" i="1" s="1"/>
  <c r="J1473" i="1"/>
  <c r="D1473" i="1"/>
  <c r="G1473" i="1" s="1"/>
  <c r="C1473" i="1"/>
  <c r="D1472" i="1"/>
  <c r="H1472" i="1" s="1"/>
  <c r="C1472" i="1"/>
  <c r="H1471" i="1"/>
  <c r="G1471" i="1"/>
  <c r="I1471" i="1" s="1"/>
  <c r="D1471" i="1"/>
  <c r="J1471" i="1" s="1"/>
  <c r="C1471" i="1"/>
  <c r="H1470" i="1"/>
  <c r="G1470" i="1"/>
  <c r="D1470" i="1"/>
  <c r="C1470" i="1"/>
  <c r="H1469" i="1"/>
  <c r="G1469" i="1"/>
  <c r="D1469" i="1"/>
  <c r="C1469" i="1"/>
  <c r="D1468" i="1"/>
  <c r="C1468" i="1"/>
  <c r="G1468" i="1" s="1"/>
  <c r="J1467" i="1"/>
  <c r="D1467" i="1"/>
  <c r="G1467" i="1" s="1"/>
  <c r="C1467" i="1"/>
  <c r="D1466" i="1"/>
  <c r="H1466" i="1" s="1"/>
  <c r="C1466" i="1"/>
  <c r="H1465" i="1"/>
  <c r="G1465" i="1"/>
  <c r="I1465" i="1" s="1"/>
  <c r="D1465" i="1"/>
  <c r="J1465" i="1" s="1"/>
  <c r="C1465" i="1"/>
  <c r="D1464" i="1"/>
  <c r="C1464" i="1"/>
  <c r="G1464" i="1" s="1"/>
  <c r="J1463" i="1"/>
  <c r="D1463" i="1"/>
  <c r="G1463" i="1" s="1"/>
  <c r="C1463" i="1"/>
  <c r="D1462" i="1"/>
  <c r="H1462" i="1" s="1"/>
  <c r="C1462" i="1"/>
  <c r="D1461" i="1"/>
  <c r="C1461" i="1"/>
  <c r="G1461" i="1" s="1"/>
  <c r="D1460" i="1"/>
  <c r="H1460" i="1" s="1"/>
  <c r="C1460" i="1"/>
  <c r="H1459" i="1"/>
  <c r="D1459" i="1"/>
  <c r="C1459" i="1"/>
  <c r="J1458" i="1"/>
  <c r="H1458" i="1"/>
  <c r="G1458" i="1"/>
  <c r="D1458" i="1"/>
  <c r="C1458" i="1"/>
  <c r="D1457" i="1"/>
  <c r="C1457" i="1"/>
  <c r="G1457" i="1" s="1"/>
  <c r="D1456" i="1"/>
  <c r="C1456" i="1"/>
  <c r="H1456" i="1" s="1"/>
  <c r="H1455" i="1"/>
  <c r="D1455" i="1"/>
  <c r="C1455" i="1"/>
  <c r="J1455" i="1" s="1"/>
  <c r="H1454" i="1"/>
  <c r="D1454" i="1"/>
  <c r="C1454" i="1"/>
  <c r="G1454" i="1" s="1"/>
  <c r="D1453" i="1"/>
  <c r="D1452" i="1"/>
  <c r="G1452" i="1" s="1"/>
  <c r="I1452" i="1" s="1"/>
  <c r="C1452" i="1"/>
  <c r="H1452" i="1" s="1"/>
  <c r="H1451" i="1"/>
  <c r="D1451" i="1"/>
  <c r="C1451" i="1"/>
  <c r="J1451" i="1" s="1"/>
  <c r="D1450" i="1"/>
  <c r="G1450" i="1" s="1"/>
  <c r="C1450" i="1"/>
  <c r="H1450" i="1" s="1"/>
  <c r="H1449" i="1"/>
  <c r="D1449" i="1"/>
  <c r="C1449" i="1"/>
  <c r="J1449" i="1" s="1"/>
  <c r="D1448" i="1"/>
  <c r="G1448" i="1" s="1"/>
  <c r="I1448" i="1" s="1"/>
  <c r="C1448" i="1"/>
  <c r="H1448" i="1" s="1"/>
  <c r="H1447" i="1"/>
  <c r="D1447" i="1"/>
  <c r="C1447" i="1"/>
  <c r="J1447" i="1" s="1"/>
  <c r="D1446" i="1"/>
  <c r="G1446" i="1" s="1"/>
  <c r="C1446" i="1"/>
  <c r="H1446" i="1" s="1"/>
  <c r="H1445" i="1"/>
  <c r="G1445" i="1"/>
  <c r="D1445" i="1"/>
  <c r="C1445" i="1"/>
  <c r="J1445" i="1" s="1"/>
  <c r="D1444" i="1"/>
  <c r="C1444" i="1"/>
  <c r="G1444" i="1" s="1"/>
  <c r="H1443" i="1"/>
  <c r="G1443" i="1"/>
  <c r="I1443" i="1" s="1"/>
  <c r="D1443" i="1"/>
  <c r="J1443" i="1" s="1"/>
  <c r="C1443" i="1"/>
  <c r="D1442" i="1"/>
  <c r="C1442" i="1"/>
  <c r="G1442" i="1" s="1"/>
  <c r="H1441" i="1"/>
  <c r="G1441" i="1"/>
  <c r="I1441" i="1" s="1"/>
  <c r="D1441" i="1"/>
  <c r="J1441" i="1" s="1"/>
  <c r="C1441" i="1"/>
  <c r="D1440" i="1"/>
  <c r="C1440" i="1"/>
  <c r="G1440" i="1" s="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C1414" i="1"/>
  <c r="H1413" i="1"/>
  <c r="G1413" i="1"/>
  <c r="D1413" i="1"/>
  <c r="C1413" i="1"/>
  <c r="D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G1278"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D1245" i="1"/>
  <c r="H1245" i="1" s="1"/>
  <c r="C1245" i="1"/>
  <c r="H1244" i="1"/>
  <c r="D1244" i="1"/>
  <c r="G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H1237" i="1"/>
  <c r="D1237" i="1"/>
  <c r="G1237" i="1" s="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C1223" i="1"/>
  <c r="C1222" i="1"/>
  <c r="H1221" i="1"/>
  <c r="G1221" i="1"/>
  <c r="D1221" i="1"/>
  <c r="C1221" i="1"/>
  <c r="H1220" i="1"/>
  <c r="G1220" i="1"/>
  <c r="D1220" i="1"/>
  <c r="C1220" i="1"/>
  <c r="H1219" i="1"/>
  <c r="G1219" i="1"/>
  <c r="D1219" i="1"/>
  <c r="C1219" i="1"/>
  <c r="G1218" i="1"/>
  <c r="D1218" i="1"/>
  <c r="H1218" i="1" s="1"/>
  <c r="C1218" i="1"/>
  <c r="D1217" i="1"/>
  <c r="H1217" i="1" s="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G1155" i="1"/>
  <c r="D1155" i="1"/>
  <c r="H1155" i="1" s="1"/>
  <c r="C1155" i="1"/>
  <c r="D1154" i="1"/>
  <c r="H1154" i="1" s="1"/>
  <c r="C1154" i="1"/>
  <c r="C1153" i="1"/>
  <c r="H1151" i="1"/>
  <c r="D1151" i="1"/>
  <c r="G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H1014" i="1" s="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D1004" i="1"/>
  <c r="H1004" i="1" s="1"/>
  <c r="C1004" i="1"/>
  <c r="D1003" i="1"/>
  <c r="H1003" i="1" s="1"/>
  <c r="C1003" i="1"/>
  <c r="H1002" i="1"/>
  <c r="G1002" i="1"/>
  <c r="D1002" i="1"/>
  <c r="C1002" i="1"/>
  <c r="H1001" i="1"/>
  <c r="G1001" i="1"/>
  <c r="D1001" i="1"/>
  <c r="C1001" i="1"/>
  <c r="D1000" i="1"/>
  <c r="H1000" i="1" s="1"/>
  <c r="C1000" i="1"/>
  <c r="D999" i="1"/>
  <c r="H999" i="1" s="1"/>
  <c r="C999" i="1"/>
  <c r="D998" i="1"/>
  <c r="H998" i="1" s="1"/>
  <c r="C998" i="1"/>
  <c r="D997" i="1"/>
  <c r="H997" i="1" s="1"/>
  <c r="C997" i="1"/>
  <c r="H996" i="1"/>
  <c r="D996" i="1"/>
  <c r="G996" i="1" s="1"/>
  <c r="C996" i="1"/>
  <c r="H995" i="1"/>
  <c r="G995" i="1"/>
  <c r="D995" i="1"/>
  <c r="C995" i="1"/>
  <c r="H994" i="1"/>
  <c r="G994" i="1"/>
  <c r="D994" i="1"/>
  <c r="C994" i="1"/>
  <c r="H993" i="1"/>
  <c r="G993" i="1"/>
  <c r="D993" i="1"/>
  <c r="C993" i="1"/>
  <c r="D992" i="1"/>
  <c r="H992" i="1" s="1"/>
  <c r="C992" i="1"/>
  <c r="C991" i="1"/>
  <c r="H989" i="1"/>
  <c r="D989" i="1"/>
  <c r="G989" i="1" s="1"/>
  <c r="C989" i="1"/>
  <c r="G988" i="1"/>
  <c r="D988" i="1"/>
  <c r="H988" i="1" s="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G816" i="1"/>
  <c r="D816" i="1"/>
  <c r="H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G711" i="1"/>
  <c r="D711" i="1"/>
  <c r="H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G670" i="1"/>
  <c r="D670" i="1"/>
  <c r="H670" i="1" s="1"/>
  <c r="C670" i="1"/>
  <c r="G669" i="1"/>
  <c r="D669" i="1"/>
  <c r="H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D647" i="1"/>
  <c r="G647" i="1" s="1"/>
  <c r="C647" i="1"/>
  <c r="H646" i="1"/>
  <c r="G646" i="1"/>
  <c r="D646" i="1"/>
  <c r="C646" i="1"/>
  <c r="H645" i="1"/>
  <c r="D645" i="1"/>
  <c r="G645" i="1" s="1"/>
  <c r="C645" i="1"/>
  <c r="G644" i="1"/>
  <c r="D644" i="1"/>
  <c r="H644" i="1" s="1"/>
  <c r="C644" i="1"/>
  <c r="G643" i="1"/>
  <c r="D643" i="1"/>
  <c r="H643" i="1" s="1"/>
  <c r="C643" i="1"/>
  <c r="H642" i="1"/>
  <c r="D642" i="1"/>
  <c r="G642" i="1" s="1"/>
  <c r="C642" i="1"/>
  <c r="D641" i="1"/>
  <c r="H641" i="1" s="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C411" i="1"/>
  <c r="H406" i="1"/>
  <c r="D406" i="1"/>
  <c r="G406" i="1" s="1"/>
  <c r="C406" i="1"/>
  <c r="H405" i="1"/>
  <c r="G405" i="1"/>
  <c r="D405" i="1"/>
  <c r="C405" i="1"/>
  <c r="D404" i="1"/>
  <c r="H404" i="1" s="1"/>
  <c r="C404" i="1"/>
  <c r="H401" i="1"/>
  <c r="D401" i="1"/>
  <c r="G401" i="1" s="1"/>
  <c r="C401" i="1"/>
  <c r="G400" i="1"/>
  <c r="D400" i="1"/>
  <c r="H400" i="1" s="1"/>
  <c r="C400" i="1"/>
  <c r="D399" i="1"/>
  <c r="H399" i="1" s="1"/>
  <c r="C399" i="1"/>
  <c r="D398" i="1"/>
  <c r="G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G292" i="1"/>
  <c r="D292" i="1"/>
  <c r="H292" i="1" s="1"/>
  <c r="C292" i="1"/>
  <c r="H291" i="1"/>
  <c r="G291" i="1"/>
  <c r="D291" i="1"/>
  <c r="C291" i="1"/>
  <c r="D290" i="1"/>
  <c r="H290" i="1" s="1"/>
  <c r="C290" i="1"/>
  <c r="G289" i="1"/>
  <c r="D289" i="1"/>
  <c r="H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G260"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D196" i="1"/>
  <c r="G196" i="1" s="1"/>
  <c r="C196" i="1"/>
  <c r="H195" i="1"/>
  <c r="D195" i="1"/>
  <c r="G195" i="1" s="1"/>
  <c r="C195" i="1"/>
  <c r="H194" i="1"/>
  <c r="G194" i="1"/>
  <c r="D194" i="1"/>
  <c r="C194" i="1"/>
  <c r="C193" i="1"/>
  <c r="D191" i="1"/>
  <c r="H191" i="1" s="1"/>
  <c r="C191" i="1"/>
  <c r="H190" i="1"/>
  <c r="G190" i="1"/>
  <c r="D190" i="1"/>
  <c r="C190" i="1"/>
  <c r="D189" i="1"/>
  <c r="H189" i="1" s="1"/>
  <c r="C189" i="1"/>
  <c r="D188" i="1"/>
  <c r="H188" i="1" s="1"/>
  <c r="C188" i="1"/>
  <c r="G187" i="1"/>
  <c r="D187" i="1"/>
  <c r="H187" i="1" s="1"/>
  <c r="C187" i="1"/>
  <c r="H186" i="1"/>
  <c r="G186" i="1"/>
  <c r="D186" i="1"/>
  <c r="C186" i="1"/>
  <c r="H185" i="1"/>
  <c r="G185" i="1"/>
  <c r="D185" i="1"/>
  <c r="C185" i="1"/>
  <c r="D184" i="1"/>
  <c r="G184" i="1" s="1"/>
  <c r="C184" i="1"/>
  <c r="H183" i="1"/>
  <c r="D183" i="1"/>
  <c r="G183" i="1" s="1"/>
  <c r="C183" i="1"/>
  <c r="H182" i="1"/>
  <c r="G182" i="1"/>
  <c r="D182" i="1"/>
  <c r="C182" i="1"/>
  <c r="D181" i="1"/>
  <c r="H181" i="1" s="1"/>
  <c r="C181" i="1"/>
  <c r="H180" i="1"/>
  <c r="G180" i="1"/>
  <c r="D180" i="1"/>
  <c r="C180" i="1"/>
  <c r="H179" i="1"/>
  <c r="D179" i="1"/>
  <c r="G179" i="1" s="1"/>
  <c r="C179" i="1"/>
  <c r="H178" i="1"/>
  <c r="G178" i="1"/>
  <c r="D178" i="1"/>
  <c r="C178" i="1"/>
  <c r="H177" i="1"/>
  <c r="D177" i="1"/>
  <c r="G177" i="1" s="1"/>
  <c r="C177" i="1"/>
  <c r="H176" i="1"/>
  <c r="G176" i="1"/>
  <c r="D176" i="1"/>
  <c r="C176" i="1"/>
  <c r="H175" i="1"/>
  <c r="D175" i="1"/>
  <c r="G175" i="1" s="1"/>
  <c r="C175" i="1"/>
  <c r="H174" i="1"/>
  <c r="D174" i="1"/>
  <c r="G174" i="1" s="1"/>
  <c r="C174" i="1"/>
  <c r="C173" i="1"/>
  <c r="H172" i="1"/>
  <c r="D172" i="1"/>
  <c r="G172" i="1" s="1"/>
  <c r="C172" i="1"/>
  <c r="H171" i="1"/>
  <c r="G171" i="1"/>
  <c r="D171" i="1"/>
  <c r="C171" i="1"/>
  <c r="H170" i="1"/>
  <c r="D170" i="1"/>
  <c r="G170" i="1" s="1"/>
  <c r="C170" i="1"/>
  <c r="H169" i="1"/>
  <c r="D169" i="1"/>
  <c r="G169" i="1" s="1"/>
  <c r="C169" i="1"/>
  <c r="H168" i="1"/>
  <c r="G168" i="1"/>
  <c r="D168" i="1"/>
  <c r="C168" i="1"/>
  <c r="H167" i="1"/>
  <c r="D167" i="1"/>
  <c r="G167" i="1" s="1"/>
  <c r="C167" i="1"/>
  <c r="H166" i="1"/>
  <c r="D166" i="1"/>
  <c r="G166" i="1" s="1"/>
  <c r="C166" i="1"/>
  <c r="D165" i="1"/>
  <c r="H164" i="1"/>
  <c r="G164" i="1"/>
  <c r="D164" i="1"/>
  <c r="C164" i="1"/>
  <c r="D163" i="1"/>
  <c r="H163" i="1" s="1"/>
  <c r="C163" i="1"/>
  <c r="D162" i="1"/>
  <c r="H162" i="1" s="1"/>
  <c r="C162" i="1"/>
  <c r="D161" i="1"/>
  <c r="H161" i="1" s="1"/>
  <c r="C161" i="1"/>
  <c r="D160" i="1"/>
  <c r="H160" i="1" s="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G132" i="1"/>
  <c r="D132" i="1"/>
  <c r="H132" i="1" s="1"/>
  <c r="C132" i="1"/>
  <c r="G131" i="1"/>
  <c r="D131" i="1"/>
  <c r="H131" i="1" s="1"/>
  <c r="C131" i="1"/>
  <c r="D130" i="1"/>
  <c r="H130" i="1" s="1"/>
  <c r="C130" i="1"/>
  <c r="G129" i="1"/>
  <c r="D129" i="1"/>
  <c r="H129" i="1" s="1"/>
  <c r="H128" i="1"/>
  <c r="G128" i="1"/>
  <c r="D128" i="1"/>
  <c r="C128" i="1"/>
  <c r="H127" i="1"/>
  <c r="G127" i="1"/>
  <c r="D127" i="1"/>
  <c r="C127" i="1"/>
  <c r="H126" i="1"/>
  <c r="G126" i="1"/>
  <c r="D126" i="1"/>
  <c r="C126" i="1"/>
  <c r="D125" i="1"/>
  <c r="H125" i="1" s="1"/>
  <c r="C125" i="1"/>
  <c r="D124" i="1"/>
  <c r="G124" i="1" s="1"/>
  <c r="C124" i="1"/>
  <c r="D123" i="1"/>
  <c r="H123" i="1" s="1"/>
  <c r="C123" i="1"/>
  <c r="H122" i="1"/>
  <c r="G122" i="1"/>
  <c r="D122" i="1"/>
  <c r="C122" i="1"/>
  <c r="D121" i="1"/>
  <c r="H121" i="1" s="1"/>
  <c r="C121" i="1"/>
  <c r="H119" i="1"/>
  <c r="G119" i="1"/>
  <c r="D119" i="1"/>
  <c r="C119" i="1"/>
  <c r="H118" i="1"/>
  <c r="G118" i="1"/>
  <c r="D118" i="1"/>
  <c r="C118" i="1"/>
  <c r="H117" i="1"/>
  <c r="G117" i="1"/>
  <c r="D117" i="1"/>
  <c r="C117" i="1"/>
  <c r="D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D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D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649" i="1" l="1"/>
  <c r="H398" i="1"/>
  <c r="G397" i="1"/>
  <c r="G399" i="1"/>
  <c r="G404" i="1"/>
  <c r="D411" i="1"/>
  <c r="H411" i="1" s="1"/>
  <c r="E644" i="4"/>
  <c r="D638" i="1" s="1"/>
  <c r="G1414" i="1"/>
  <c r="F118" i="6"/>
  <c r="G1412" i="1"/>
  <c r="I27" i="3"/>
  <c r="D1408" i="1"/>
  <c r="H1412" i="1"/>
  <c r="H1414" i="1"/>
  <c r="G1456" i="1"/>
  <c r="C1453" i="1"/>
  <c r="D5" i="7"/>
  <c r="C1436" i="1" s="1"/>
  <c r="G1576" i="1"/>
  <c r="G1503" i="1"/>
  <c r="H1501" i="1"/>
  <c r="C1483" i="1"/>
  <c r="G1483" i="1" s="1"/>
  <c r="G1217" i="1"/>
  <c r="G1264" i="1"/>
  <c r="G1262" i="1"/>
  <c r="G1247" i="1"/>
  <c r="G1245" i="1"/>
  <c r="G1241" i="1"/>
  <c r="G1236" i="1"/>
  <c r="H1236" i="1"/>
  <c r="E258" i="5"/>
  <c r="D1235" i="1" s="1"/>
  <c r="F259" i="5"/>
  <c r="G1224" i="1"/>
  <c r="G1216" i="1"/>
  <c r="G1154" i="1"/>
  <c r="D1148" i="1"/>
  <c r="E290" i="9"/>
  <c r="B290" i="9" s="1"/>
  <c r="G1033" i="1"/>
  <c r="G1030" i="1"/>
  <c r="G1032" i="1"/>
  <c r="G986" i="1"/>
  <c r="G1023" i="1"/>
  <c r="G1028" i="1"/>
  <c r="G1014" i="1"/>
  <c r="G1004" i="1"/>
  <c r="G1003" i="1"/>
  <c r="G1000" i="1"/>
  <c r="G999" i="1"/>
  <c r="G997" i="1"/>
  <c r="G998" i="1"/>
  <c r="F19" i="5"/>
  <c r="G991" i="1"/>
  <c r="G992" i="1"/>
  <c r="E12" i="5"/>
  <c r="D990" i="1" s="1"/>
  <c r="F8" i="5"/>
  <c r="B275" i="9"/>
  <c r="F643" i="4"/>
  <c r="H184" i="1"/>
  <c r="E287" i="9"/>
  <c r="B287" i="9" s="1"/>
  <c r="F215" i="9"/>
  <c r="B215" i="9" s="1"/>
  <c r="E196" i="4"/>
  <c r="D192" i="1" s="1"/>
  <c r="E50" i="9"/>
  <c r="B50" i="9" s="1"/>
  <c r="H193" i="1"/>
  <c r="G193" i="1"/>
  <c r="G641" i="1"/>
  <c r="E363" i="4"/>
  <c r="D358" i="1" s="1"/>
  <c r="G378" i="1"/>
  <c r="G379" i="1"/>
  <c r="G413" i="1"/>
  <c r="G290" i="1"/>
  <c r="G411" i="1"/>
  <c r="G412" i="1"/>
  <c r="G637" i="1"/>
  <c r="E273" i="9"/>
  <c r="B273" i="9" s="1"/>
  <c r="G191" i="1"/>
  <c r="G189" i="1"/>
  <c r="G188" i="1"/>
  <c r="E47" i="9"/>
  <c r="B47" i="9" s="1"/>
  <c r="F221" i="9"/>
  <c r="B221" i="9" s="1"/>
  <c r="G181" i="1"/>
  <c r="D173" i="1"/>
  <c r="G173" i="1" s="1"/>
  <c r="B220" i="9"/>
  <c r="E43" i="9"/>
  <c r="G163" i="1"/>
  <c r="E41" i="9"/>
  <c r="B41" i="9" s="1"/>
  <c r="G162" i="1"/>
  <c r="G160" i="1"/>
  <c r="G161" i="1"/>
  <c r="F159" i="4"/>
  <c r="E40" i="9"/>
  <c r="B40" i="9" s="1"/>
  <c r="F218" i="9"/>
  <c r="B218" i="9" s="1"/>
  <c r="G149" i="1"/>
  <c r="G150" i="1"/>
  <c r="G130" i="1"/>
  <c r="G125" i="1"/>
  <c r="H124" i="1"/>
  <c r="G121" i="1"/>
  <c r="G123" i="1"/>
  <c r="G66" i="1"/>
  <c r="D64" i="1"/>
  <c r="E286" i="9"/>
  <c r="B286" i="9" s="1"/>
  <c r="E293" i="9"/>
  <c r="B293" i="9" s="1"/>
  <c r="E299" i="9"/>
  <c r="B299" i="9" s="1"/>
  <c r="E27" i="9"/>
  <c r="B27" i="9" s="1"/>
  <c r="E33" i="9"/>
  <c r="B33" i="9" s="1"/>
  <c r="E32" i="9"/>
  <c r="B32" i="9" s="1"/>
  <c r="E285" i="9"/>
  <c r="B285" i="9" s="1"/>
  <c r="E292" i="9"/>
  <c r="B292" i="9" s="1"/>
  <c r="F217" i="9"/>
  <c r="B217" i="9" s="1"/>
  <c r="E295" i="9"/>
  <c r="B295" i="9" s="1"/>
  <c r="I1446" i="1"/>
  <c r="H1124" i="1"/>
  <c r="G1124" i="1"/>
  <c r="I1450" i="1"/>
  <c r="I1456" i="1"/>
  <c r="E6" i="4"/>
  <c r="D3" i="1"/>
  <c r="H1222" i="1"/>
  <c r="G1222" i="1"/>
  <c r="H1344" i="1"/>
  <c r="G1344" i="1"/>
  <c r="D294" i="1"/>
  <c r="D299" i="1"/>
  <c r="D467" i="1"/>
  <c r="D1223" i="1"/>
  <c r="H1440" i="1"/>
  <c r="I1440" i="1" s="1"/>
  <c r="H1442" i="1"/>
  <c r="I1442" i="1" s="1"/>
  <c r="H1444" i="1"/>
  <c r="I1444" i="1" s="1"/>
  <c r="G1447" i="1"/>
  <c r="I1447" i="1" s="1"/>
  <c r="G1449" i="1"/>
  <c r="I1449" i="1" s="1"/>
  <c r="G1451" i="1"/>
  <c r="I1451" i="1" s="1"/>
  <c r="G1455" i="1"/>
  <c r="I1455" i="1" s="1"/>
  <c r="J1456" i="1"/>
  <c r="I1458" i="1"/>
  <c r="J1460" i="1"/>
  <c r="G1462" i="1"/>
  <c r="I1462" i="1" s="1"/>
  <c r="J1462" i="1"/>
  <c r="H1463" i="1"/>
  <c r="I1463" i="1" s="1"/>
  <c r="H1464" i="1"/>
  <c r="I1464" i="1" s="1"/>
  <c r="G1466" i="1"/>
  <c r="I1466" i="1" s="1"/>
  <c r="J1466" i="1"/>
  <c r="H1467" i="1"/>
  <c r="I1467" i="1" s="1"/>
  <c r="H1468" i="1"/>
  <c r="I1468" i="1" s="1"/>
  <c r="G1472" i="1"/>
  <c r="I1472" i="1" s="1"/>
  <c r="J1472" i="1"/>
  <c r="H1473" i="1"/>
  <c r="I1473" i="1" s="1"/>
  <c r="H1474" i="1"/>
  <c r="I1474" i="1" s="1"/>
  <c r="G1477" i="1"/>
  <c r="I1477" i="1" s="1"/>
  <c r="J1477" i="1"/>
  <c r="H1478" i="1"/>
  <c r="I1478" i="1" s="1"/>
  <c r="H1479" i="1"/>
  <c r="I1479" i="1" s="1"/>
  <c r="H1491" i="1"/>
  <c r="H1499" i="1"/>
  <c r="H1507" i="1"/>
  <c r="H1515" i="1"/>
  <c r="H1523" i="1"/>
  <c r="H1571" i="1"/>
  <c r="G1573" i="1"/>
  <c r="H1573" i="1"/>
  <c r="D152" i="4"/>
  <c r="F153" i="4"/>
  <c r="E163" i="4"/>
  <c r="D311" i="4"/>
  <c r="E350" i="4"/>
  <c r="E407" i="4" s="1"/>
  <c r="D402" i="1" s="1"/>
  <c r="F427" i="4"/>
  <c r="D421" i="4"/>
  <c r="D580" i="4"/>
  <c r="F581" i="4"/>
  <c r="D12" i="5"/>
  <c r="F13" i="5"/>
  <c r="F70" i="5"/>
  <c r="D69" i="5"/>
  <c r="F119" i="5"/>
  <c r="D118" i="5"/>
  <c r="F239" i="5"/>
  <c r="E238" i="5"/>
  <c r="F246" i="5"/>
  <c r="G315" i="9"/>
  <c r="E315" i="9" s="1"/>
  <c r="H29" i="3"/>
  <c r="J1446" i="1"/>
  <c r="J1448" i="1"/>
  <c r="J1450" i="1"/>
  <c r="J1452" i="1"/>
  <c r="J1457" i="1"/>
  <c r="H1570" i="1"/>
  <c r="G1570" i="1"/>
  <c r="F83" i="4"/>
  <c r="D82" i="4"/>
  <c r="F107" i="4"/>
  <c r="D106" i="4"/>
  <c r="F169" i="4"/>
  <c r="D163" i="4"/>
  <c r="F10" i="6"/>
  <c r="D5" i="6"/>
  <c r="F99" i="6"/>
  <c r="D89" i="6"/>
  <c r="J1440" i="1"/>
  <c r="J1442" i="1"/>
  <c r="J1444" i="1"/>
  <c r="G1460" i="1"/>
  <c r="I1460" i="1" s="1"/>
  <c r="J1464" i="1"/>
  <c r="J1468" i="1"/>
  <c r="J1474" i="1"/>
  <c r="J1479" i="1"/>
  <c r="G1526" i="1"/>
  <c r="H1529" i="1"/>
  <c r="G1531" i="1"/>
  <c r="G1534" i="1"/>
  <c r="H1537" i="1"/>
  <c r="G1539" i="1"/>
  <c r="G1542" i="1"/>
  <c r="H1545" i="1"/>
  <c r="G1547" i="1"/>
  <c r="G1550" i="1"/>
  <c r="H1553" i="1"/>
  <c r="G1555" i="1"/>
  <c r="G1558" i="1"/>
  <c r="H1561" i="1"/>
  <c r="G1563" i="1"/>
  <c r="G1574" i="1"/>
  <c r="G1578" i="1"/>
  <c r="D7" i="4"/>
  <c r="F51" i="4"/>
  <c r="D50" i="4"/>
  <c r="F133" i="4"/>
  <c r="F225" i="4"/>
  <c r="D224" i="4"/>
  <c r="F530" i="4"/>
  <c r="D529" i="4"/>
  <c r="E580" i="4"/>
  <c r="D574" i="1" s="1"/>
  <c r="D134" i="5"/>
  <c r="F135" i="5"/>
  <c r="H22" i="3"/>
  <c r="D238" i="5"/>
  <c r="I24" i="3"/>
  <c r="F36" i="6"/>
  <c r="D35" i="6"/>
  <c r="D43" i="8"/>
  <c r="C33" i="1"/>
  <c r="C36" i="1"/>
  <c r="C79" i="1"/>
  <c r="C103" i="1"/>
  <c r="C116" i="1"/>
  <c r="C135" i="1"/>
  <c r="C165" i="1"/>
  <c r="C232" i="1"/>
  <c r="C391" i="1"/>
  <c r="C453" i="1"/>
  <c r="C501" i="1"/>
  <c r="C561" i="1"/>
  <c r="C1013" i="1"/>
  <c r="C1304" i="1"/>
  <c r="C1307" i="1"/>
  <c r="C1393" i="1"/>
  <c r="H1457" i="1"/>
  <c r="I1457" i="1" s="1"/>
  <c r="G1459" i="1"/>
  <c r="I1459" i="1" s="1"/>
  <c r="J1459" i="1"/>
  <c r="H1461" i="1"/>
  <c r="H1481" i="1"/>
  <c r="G1486" i="1"/>
  <c r="H1489" i="1"/>
  <c r="G1494" i="1"/>
  <c r="H1497" i="1"/>
  <c r="G1502" i="1"/>
  <c r="H1505" i="1"/>
  <c r="G1510" i="1"/>
  <c r="H1513" i="1"/>
  <c r="H1521" i="1"/>
  <c r="C1530" i="1"/>
  <c r="G1565" i="1"/>
  <c r="H1565" i="1"/>
  <c r="H1567" i="1"/>
  <c r="D44" i="4"/>
  <c r="F45" i="4"/>
  <c r="D124" i="4"/>
  <c r="F125" i="4"/>
  <c r="F253" i="4"/>
  <c r="D252" i="4"/>
  <c r="F264" i="4"/>
  <c r="D263" i="4"/>
  <c r="D363" i="4"/>
  <c r="D484" i="4"/>
  <c r="F632" i="4"/>
  <c r="D625" i="4"/>
  <c r="H307" i="9"/>
  <c r="E307" i="9" s="1"/>
  <c r="B307" i="9" s="1"/>
  <c r="E176" i="5"/>
  <c r="D215" i="4"/>
  <c r="E263" i="4"/>
  <c r="D259" i="1" s="1"/>
  <c r="D299" i="4"/>
  <c r="D351" i="4"/>
  <c r="F416" i="4"/>
  <c r="D472" i="4"/>
  <c r="E529" i="4"/>
  <c r="D644" i="4"/>
  <c r="F79" i="5"/>
  <c r="E310" i="9"/>
  <c r="B310" i="9" s="1"/>
  <c r="F245" i="5"/>
  <c r="E35" i="6"/>
  <c r="D114" i="6"/>
  <c r="D196" i="4"/>
  <c r="D515" i="4"/>
  <c r="E593" i="4"/>
  <c r="D587" i="1" s="1"/>
  <c r="E87" i="5"/>
  <c r="F206" i="5"/>
  <c r="D42" i="8"/>
  <c r="F188" i="4"/>
  <c r="F383" i="4"/>
  <c r="E459" i="4"/>
  <c r="D453" i="1" s="1"/>
  <c r="F146" i="5"/>
  <c r="E309" i="9"/>
  <c r="B309" i="9" s="1"/>
  <c r="F115" i="6"/>
  <c r="E289" i="9"/>
  <c r="B289" i="9" s="1"/>
  <c r="B44" i="9"/>
  <c r="B48" i="9"/>
  <c r="B52" i="9"/>
  <c r="B56" i="9"/>
  <c r="B43" i="9"/>
  <c r="B51"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H1436" i="1" l="1"/>
  <c r="G1436" i="1"/>
  <c r="G1453" i="1"/>
  <c r="H1453" i="1"/>
  <c r="H1483" i="1"/>
  <c r="G1235" i="1"/>
  <c r="H1235" i="1"/>
  <c r="H19" i="9"/>
  <c r="E19" i="9" s="1"/>
  <c r="B19" i="9" s="1"/>
  <c r="G1148" i="1"/>
  <c r="H1148" i="1"/>
  <c r="E7" i="5"/>
  <c r="D985" i="1" s="1"/>
  <c r="B192" i="9"/>
  <c r="H173" i="1"/>
  <c r="G64" i="1"/>
  <c r="H64" i="1"/>
  <c r="C509" i="1"/>
  <c r="F515" i="4"/>
  <c r="F263" i="4"/>
  <c r="C259" i="1"/>
  <c r="H453" i="1"/>
  <c r="G453" i="1"/>
  <c r="H135" i="1"/>
  <c r="G135" i="1"/>
  <c r="F224" i="4"/>
  <c r="C220" i="1"/>
  <c r="F82" i="4"/>
  <c r="C78" i="1"/>
  <c r="E68" i="5"/>
  <c r="D1065" i="1"/>
  <c r="F196" i="4"/>
  <c r="C192" i="1"/>
  <c r="I25" i="3"/>
  <c r="D1329" i="1"/>
  <c r="F644" i="4"/>
  <c r="C638" i="1"/>
  <c r="D350" i="4"/>
  <c r="C346" i="1"/>
  <c r="F351" i="4"/>
  <c r="I22" i="3"/>
  <c r="D1153" i="1"/>
  <c r="F484" i="4"/>
  <c r="C478" i="1"/>
  <c r="F124" i="4"/>
  <c r="C120" i="1"/>
  <c r="H1013" i="1"/>
  <c r="G1013" i="1"/>
  <c r="G391" i="1"/>
  <c r="H391" i="1"/>
  <c r="G116" i="1"/>
  <c r="H116" i="1"/>
  <c r="G33" i="1"/>
  <c r="H33" i="1"/>
  <c r="F176" i="5"/>
  <c r="F7" i="4"/>
  <c r="D6" i="4"/>
  <c r="C3" i="1"/>
  <c r="G317" i="9"/>
  <c r="E317" i="9" s="1"/>
  <c r="H24" i="3"/>
  <c r="D141" i="6"/>
  <c r="F5" i="6"/>
  <c r="C1299" i="1"/>
  <c r="E237" i="5"/>
  <c r="D1215" i="1"/>
  <c r="D68" i="5"/>
  <c r="F69" i="5"/>
  <c r="C1047" i="1"/>
  <c r="E408" i="4"/>
  <c r="D403" i="1" s="1"/>
  <c r="D345" i="1"/>
  <c r="G21" i="9"/>
  <c r="H21" i="9"/>
  <c r="F152" i="4"/>
  <c r="C148" i="1"/>
  <c r="D151" i="4"/>
  <c r="H1223" i="1"/>
  <c r="G1223" i="1"/>
  <c r="E412" i="4"/>
  <c r="I16" i="3"/>
  <c r="D2" i="1"/>
  <c r="H27" i="3"/>
  <c r="C1408" i="1"/>
  <c r="F114" i="6"/>
  <c r="F215" i="4"/>
  <c r="C211" i="1"/>
  <c r="H1304" i="1"/>
  <c r="G1304" i="1"/>
  <c r="H36" i="1"/>
  <c r="G36" i="1"/>
  <c r="F12" i="5"/>
  <c r="D7" i="5"/>
  <c r="C990" i="1"/>
  <c r="K1450" i="9"/>
  <c r="G313" i="9"/>
  <c r="E313" i="9" s="1"/>
  <c r="B313" i="9" s="1"/>
  <c r="I34" i="3"/>
  <c r="C1517" i="1"/>
  <c r="I20" i="3"/>
  <c r="E6" i="5"/>
  <c r="E528" i="4"/>
  <c r="D523" i="1"/>
  <c r="C294" i="1"/>
  <c r="F299" i="4"/>
  <c r="D298" i="4"/>
  <c r="E420" i="4"/>
  <c r="F252" i="4"/>
  <c r="C248" i="1"/>
  <c r="H1393" i="1"/>
  <c r="G1393" i="1"/>
  <c r="H561" i="1"/>
  <c r="G561" i="1"/>
  <c r="H232" i="1"/>
  <c r="G232" i="1"/>
  <c r="H103" i="1"/>
  <c r="G103" i="1"/>
  <c r="I35" i="3"/>
  <c r="C1518" i="1"/>
  <c r="E141" i="6"/>
  <c r="D528" i="4"/>
  <c r="F529" i="4"/>
  <c r="C523" i="1"/>
  <c r="F106" i="4"/>
  <c r="C102" i="1"/>
  <c r="F580" i="4"/>
  <c r="C574" i="1"/>
  <c r="F311" i="4"/>
  <c r="C306" i="1"/>
  <c r="H467" i="1"/>
  <c r="G467" i="1"/>
  <c r="F134" i="5"/>
  <c r="C1112" i="1"/>
  <c r="C159" i="1"/>
  <c r="F163" i="4"/>
  <c r="F213" i="9"/>
  <c r="B213" i="9" s="1"/>
  <c r="G312" i="9"/>
  <c r="E312" i="9" s="1"/>
  <c r="H587" i="1"/>
  <c r="G587" i="1"/>
  <c r="F472" i="4"/>
  <c r="C466" i="1"/>
  <c r="F625" i="4"/>
  <c r="C619" i="1"/>
  <c r="F363" i="4"/>
  <c r="C358" i="1"/>
  <c r="F44" i="4"/>
  <c r="C40" i="1"/>
  <c r="H1530" i="1"/>
  <c r="G1530" i="1"/>
  <c r="H1307" i="1"/>
  <c r="G1307" i="1"/>
  <c r="H501" i="1"/>
  <c r="G501" i="1"/>
  <c r="H165" i="1"/>
  <c r="G165" i="1"/>
  <c r="H79" i="1"/>
  <c r="G79" i="1"/>
  <c r="H25" i="3"/>
  <c r="F35" i="6"/>
  <c r="C1329" i="1"/>
  <c r="F238" i="5"/>
  <c r="D237" i="5"/>
  <c r="C1215" i="1"/>
  <c r="F50" i="4"/>
  <c r="C46" i="1"/>
  <c r="F89" i="6"/>
  <c r="C1383" i="1"/>
  <c r="B315" i="9"/>
  <c r="E314" i="9"/>
  <c r="I10" i="3" s="1"/>
  <c r="F118" i="5"/>
  <c r="C1096" i="1"/>
  <c r="C415" i="1"/>
  <c r="D420" i="4"/>
  <c r="F421" i="4"/>
  <c r="E151" i="4"/>
  <c r="D159" i="1"/>
  <c r="H299" i="1"/>
  <c r="G299" i="1"/>
  <c r="E21" i="9" l="1"/>
  <c r="E289" i="4"/>
  <c r="I17" i="3"/>
  <c r="D147" i="1"/>
  <c r="H1383" i="1"/>
  <c r="G1383" i="1"/>
  <c r="H40" i="1"/>
  <c r="G40" i="1"/>
  <c r="H574" i="1"/>
  <c r="G574" i="1"/>
  <c r="E635" i="4"/>
  <c r="D629" i="1" s="1"/>
  <c r="D414" i="1"/>
  <c r="E316" i="9"/>
  <c r="B317" i="9"/>
  <c r="G78" i="1"/>
  <c r="H78" i="1"/>
  <c r="G259" i="1"/>
  <c r="H259" i="1"/>
  <c r="F237" i="5"/>
  <c r="H23" i="3"/>
  <c r="C1214" i="1"/>
  <c r="D175" i="5"/>
  <c r="G159" i="1"/>
  <c r="H159" i="1"/>
  <c r="D407" i="4"/>
  <c r="F298" i="4"/>
  <c r="C293" i="1"/>
  <c r="E636" i="4"/>
  <c r="D630" i="1" s="1"/>
  <c r="D522" i="1"/>
  <c r="G1517" i="1"/>
  <c r="H1517" i="1"/>
  <c r="H11" i="3"/>
  <c r="H211" i="1"/>
  <c r="G211" i="1"/>
  <c r="E639" i="4"/>
  <c r="D407" i="1"/>
  <c r="H148" i="1"/>
  <c r="G148" i="1"/>
  <c r="H21" i="3"/>
  <c r="F68" i="5"/>
  <c r="C1046" i="1"/>
  <c r="G3" i="1"/>
  <c r="H3" i="1"/>
  <c r="H120" i="1"/>
  <c r="G120" i="1"/>
  <c r="H1153" i="1"/>
  <c r="G1153" i="1"/>
  <c r="G346" i="1"/>
  <c r="H346" i="1"/>
  <c r="H1065" i="1"/>
  <c r="G1065" i="1"/>
  <c r="H1518" i="1"/>
  <c r="G1518" i="1"/>
  <c r="B21" i="9"/>
  <c r="H1299" i="1"/>
  <c r="G1299" i="1"/>
  <c r="F420" i="4"/>
  <c r="D635" i="4"/>
  <c r="C414" i="1"/>
  <c r="E311" i="9"/>
  <c r="B312" i="9"/>
  <c r="H1112" i="1"/>
  <c r="G1112" i="1"/>
  <c r="H306" i="1"/>
  <c r="G306" i="1"/>
  <c r="H102" i="1"/>
  <c r="G102" i="1"/>
  <c r="D636" i="4"/>
  <c r="F528" i="4"/>
  <c r="C522" i="1"/>
  <c r="H248" i="1"/>
  <c r="G248" i="1"/>
  <c r="G990" i="1"/>
  <c r="H990" i="1"/>
  <c r="H28" i="3"/>
  <c r="F141" i="6"/>
  <c r="C1435" i="1"/>
  <c r="F6" i="4"/>
  <c r="H16" i="3"/>
  <c r="D412" i="4"/>
  <c r="D290" i="4"/>
  <c r="C2" i="1"/>
  <c r="F350" i="4"/>
  <c r="D408" i="4"/>
  <c r="C345" i="1"/>
  <c r="I21" i="3"/>
  <c r="D1046" i="1"/>
  <c r="G220" i="1"/>
  <c r="H220" i="1"/>
  <c r="H1096" i="1"/>
  <c r="G1096" i="1"/>
  <c r="H1215" i="1"/>
  <c r="G1215" i="1"/>
  <c r="H619" i="1"/>
  <c r="G619" i="1"/>
  <c r="H523" i="1"/>
  <c r="G523" i="1"/>
  <c r="H1408" i="1"/>
  <c r="G1408" i="1"/>
  <c r="H17" i="3"/>
  <c r="F151" i="4"/>
  <c r="C147" i="1"/>
  <c r="D289" i="4"/>
  <c r="H46" i="1"/>
  <c r="G46" i="1"/>
  <c r="H358" i="1"/>
  <c r="G358" i="1"/>
  <c r="H466" i="1"/>
  <c r="G466" i="1"/>
  <c r="H415" i="1"/>
  <c r="G415" i="1"/>
  <c r="H1329" i="1"/>
  <c r="G1329" i="1"/>
  <c r="I28" i="3"/>
  <c r="D1435" i="1"/>
  <c r="H294" i="1"/>
  <c r="G294" i="1"/>
  <c r="D984" i="1"/>
  <c r="D6" i="5"/>
  <c r="H20" i="3"/>
  <c r="C985" i="1"/>
  <c r="F7" i="5"/>
  <c r="H1047" i="1"/>
  <c r="G1047" i="1"/>
  <c r="I23" i="3"/>
  <c r="D1214" i="1"/>
  <c r="H478" i="1"/>
  <c r="G478" i="1"/>
  <c r="E175" i="5"/>
  <c r="D1152" i="1" s="1"/>
  <c r="H638" i="1"/>
  <c r="G638" i="1"/>
  <c r="H192" i="1"/>
  <c r="G192" i="1"/>
  <c r="H509" i="1"/>
  <c r="G509" i="1"/>
  <c r="H1214" i="1" l="1"/>
  <c r="G1214" i="1"/>
  <c r="D413" i="4"/>
  <c r="F289" i="4"/>
  <c r="C285" i="1"/>
  <c r="D291" i="4"/>
  <c r="F636" i="4"/>
  <c r="C630" i="1"/>
  <c r="D633" i="1"/>
  <c r="N3" i="9"/>
  <c r="I11" i="3"/>
  <c r="D414" i="4"/>
  <c r="D639" i="4"/>
  <c r="C407" i="1"/>
  <c r="F412" i="4"/>
  <c r="C402" i="1"/>
  <c r="F407" i="4"/>
  <c r="G985" i="1"/>
  <c r="H985" i="1"/>
  <c r="H278" i="9"/>
  <c r="H147" i="1"/>
  <c r="G147" i="1"/>
  <c r="H2" i="1"/>
  <c r="G2" i="1"/>
  <c r="H414" i="1"/>
  <c r="G414" i="1"/>
  <c r="H1046" i="1"/>
  <c r="G1046" i="1"/>
  <c r="G293" i="1"/>
  <c r="H293" i="1"/>
  <c r="G284" i="9"/>
  <c r="E284" i="9" s="1"/>
  <c r="B284" i="9" s="1"/>
  <c r="G278" i="9"/>
  <c r="F6" i="5"/>
  <c r="C984" i="1"/>
  <c r="F408" i="4"/>
  <c r="C403" i="1"/>
  <c r="H1435" i="1"/>
  <c r="G1435" i="1"/>
  <c r="H345" i="1"/>
  <c r="G345" i="1"/>
  <c r="C286" i="1"/>
  <c r="H522" i="1"/>
  <c r="G522" i="1"/>
  <c r="F635" i="4"/>
  <c r="C629" i="1"/>
  <c r="H9" i="3"/>
  <c r="F175" i="5"/>
  <c r="C1152" i="1"/>
  <c r="E413" i="4"/>
  <c r="E291" i="4"/>
  <c r="D287" i="1" s="1"/>
  <c r="D285" i="1"/>
  <c r="E290" i="4"/>
  <c r="D286" i="1" s="1"/>
  <c r="E278" i="9" l="1"/>
  <c r="E277" i="9" s="1"/>
  <c r="E415" i="4"/>
  <c r="D410" i="1" s="1"/>
  <c r="E640" i="4"/>
  <c r="D408" i="1"/>
  <c r="E414" i="4"/>
  <c r="H629" i="1"/>
  <c r="G629" i="1"/>
  <c r="H1152" i="1"/>
  <c r="G1152" i="1"/>
  <c r="G286" i="1"/>
  <c r="H286" i="1"/>
  <c r="H984" i="1"/>
  <c r="H8" i="3"/>
  <c r="G984" i="1"/>
  <c r="H630" i="1"/>
  <c r="G630" i="1"/>
  <c r="F290" i="4"/>
  <c r="H407" i="1"/>
  <c r="G407" i="1"/>
  <c r="F413" i="4"/>
  <c r="D415" i="4"/>
  <c r="C408" i="1"/>
  <c r="D640" i="4"/>
  <c r="K3" i="9"/>
  <c r="I9" i="3"/>
  <c r="H403" i="1"/>
  <c r="G403" i="1"/>
  <c r="B278" i="9"/>
  <c r="F639" i="4"/>
  <c r="D641" i="4"/>
  <c r="C633" i="1"/>
  <c r="F291" i="4"/>
  <c r="C287" i="1"/>
  <c r="H402" i="1"/>
  <c r="G402" i="1"/>
  <c r="C409" i="1"/>
  <c r="H285" i="1"/>
  <c r="G285" i="1"/>
  <c r="H633" i="1" l="1"/>
  <c r="G633" i="1"/>
  <c r="F415" i="4"/>
  <c r="C410" i="1"/>
  <c r="M3" i="9"/>
  <c r="I8" i="3"/>
  <c r="D409" i="1"/>
  <c r="G409" i="1" s="1"/>
  <c r="D645" i="4"/>
  <c r="C635" i="1"/>
  <c r="D642" i="4"/>
  <c r="F640" i="4"/>
  <c r="C634" i="1"/>
  <c r="E642" i="4"/>
  <c r="D634" i="1"/>
  <c r="E641" i="4"/>
  <c r="F414" i="4"/>
  <c r="H287" i="1"/>
  <c r="G287" i="1"/>
  <c r="H408" i="1"/>
  <c r="G408" i="1"/>
  <c r="H409" i="1" l="1"/>
  <c r="E645" i="4"/>
  <c r="F645" i="4" s="1"/>
  <c r="D635" i="1"/>
  <c r="H635" i="1" s="1"/>
  <c r="H18" i="3"/>
  <c r="C639" i="1"/>
  <c r="D646" i="4"/>
  <c r="F642" i="4"/>
  <c r="C636" i="1"/>
  <c r="H410" i="1"/>
  <c r="G410" i="1"/>
  <c r="E646" i="4"/>
  <c r="G276" i="9" s="1"/>
  <c r="E276" i="9" s="1"/>
  <c r="B276" i="9" s="1"/>
  <c r="D636" i="1"/>
  <c r="H634" i="1"/>
  <c r="G634" i="1"/>
  <c r="F641" i="4"/>
  <c r="G635" i="1" l="1"/>
  <c r="H19" i="3"/>
  <c r="F646" i="4"/>
  <c r="C640" i="1"/>
  <c r="I19" i="3"/>
  <c r="D640" i="1"/>
  <c r="H636" i="1"/>
  <c r="G636" i="1"/>
  <c r="H7" i="3"/>
  <c r="I18" i="3"/>
  <c r="D639" i="1"/>
  <c r="H639" i="1" s="1"/>
  <c r="H640" i="1" l="1"/>
  <c r="G640" i="1"/>
  <c r="J3" i="9"/>
  <c r="G639" i="1"/>
  <c r="G274" i="9" l="1"/>
  <c r="M272" i="9"/>
  <c r="L272" i="9"/>
  <c r="H274" i="9"/>
  <c r="H18" i="9"/>
  <c r="G18" i="9"/>
  <c r="E18" i="9" s="1"/>
  <c r="B18" i="9" s="1"/>
  <c r="I13" i="9"/>
  <c r="J6" i="9"/>
  <c r="I11" i="9"/>
  <c r="H17" i="9"/>
  <c r="K10" i="9"/>
  <c r="G16" i="9"/>
  <c r="K7" i="9"/>
  <c r="J12" i="9"/>
  <c r="K8" i="9"/>
  <c r="J13" i="9"/>
  <c r="I5" i="9"/>
  <c r="I6" i="9"/>
  <c r="K12" i="9"/>
  <c r="I7" i="9"/>
  <c r="K13" i="9"/>
  <c r="K6" i="9"/>
  <c r="J11" i="9"/>
  <c r="I17" i="9"/>
  <c r="J8" i="9"/>
  <c r="G15" i="9"/>
  <c r="J9" i="9"/>
  <c r="H15" i="9"/>
  <c r="J10" i="9"/>
  <c r="M15" i="9"/>
  <c r="G17" i="9"/>
  <c r="K9" i="9"/>
  <c r="L15" i="9"/>
  <c r="J7" i="9"/>
  <c r="I12" i="9"/>
  <c r="I9" i="9"/>
  <c r="H16" i="9"/>
  <c r="J5" i="9"/>
  <c r="L16" i="9"/>
  <c r="K5" i="9"/>
  <c r="M16" i="9"/>
  <c r="I8" i="9"/>
  <c r="K11" i="9"/>
  <c r="J17" i="9"/>
  <c r="F16" i="9" l="1"/>
  <c r="E12" i="9"/>
  <c r="B12" i="9" s="1"/>
  <c r="F272" i="9"/>
  <c r="B272" i="9" s="1"/>
  <c r="E8" i="9"/>
  <c r="B8" i="9" s="1"/>
  <c r="E9" i="9"/>
  <c r="B9" i="9" s="1"/>
  <c r="E7" i="9"/>
  <c r="B7" i="9" s="1"/>
  <c r="E16" i="9"/>
  <c r="B16" i="9" s="1"/>
  <c r="E17" i="9"/>
  <c r="B17" i="9" s="1"/>
  <c r="E13" i="9"/>
  <c r="B13" i="9" s="1"/>
  <c r="E15" i="9"/>
  <c r="E6" i="9"/>
  <c r="B6" i="9" s="1"/>
  <c r="F15" i="9"/>
  <c r="F14" i="9" s="1"/>
  <c r="E10" i="9"/>
  <c r="B10" i="9" s="1"/>
  <c r="E5" i="9"/>
  <c r="E11" i="9"/>
  <c r="B11" i="9" s="1"/>
  <c r="E274" i="9"/>
  <c r="F20" i="9" l="1"/>
  <c r="F3" i="9" s="1"/>
  <c r="B274" i="9"/>
  <c r="E20" i="9"/>
  <c r="I7" i="3" s="1"/>
  <c r="E4" i="9"/>
  <c r="B5"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<sst xmlns="http://schemas.openxmlformats.org/spreadsheetml/2006/main" count="4369" uniqueCount="3421">
  <si>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</si>
  <si>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</si>
  <si>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</si>
  <si>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</si>
  <si>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</si>
  <si>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</si>
  <si>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</si>
  <si>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</si>
  <si>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</si>
  <si>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</si>
  <si>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</si>
  <si>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</si>
  <si>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</si>
  <si>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</si>
  <si>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</si>
  <si>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</si>
  <si>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</si>
  <si>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</si>
  <si>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</si>
  <si>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</si>
  <si>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</si>
  <si>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</si>
  <si>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</si>
  <si>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</si>
  <si>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</si>
  <si>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</si>
  <si>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</si>
  <si>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</si>
  <si>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</si>
  <si>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</si>
  <si>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</si>
  <si>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EKONOMSKA ŠKOLA ŠIBENIK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</si>
  <si>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</si>
  <si>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</si>
  <si>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</si>
  <si>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</si>
  <si>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</si>
  <si>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</si>
  <si>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</si>
  <si>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</si>
  <si>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</si>
  <si>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</si>
  <si>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</si>
  <si>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</si>
  <si>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</si>
  <si>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</si>
  <si>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</si>
  <si>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</si>
  <si>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</si>
  <si>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18320 - EKONOMSKA ŠKOLA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</si>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</sst>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1106051.73</v>
      </c>
      <c r="D2" s="6">
        <f>'PR-RAS'!E6</f>
        <v>1166697.58</v>
      </c>
      <c r="E2" s="6">
        <v>0</v>
      </c>
      <c r="F2" s="6">
        <v>0</v>
      </c>
      <c r="G2" s="7">
        <f t="shared" ref="G2:G264" si="0">(B2/1000)*(C2*1+D2*2)</f>
        <v>3439.4468900000002</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951753.27</v>
      </c>
      <c r="D46" s="1">
        <f>'PR-RAS'!E50</f>
        <v>1029019.8200000001</v>
      </c>
      <c r="E46" s="1">
        <v>0</v>
      </c>
      <c r="F46" s="1">
        <v>0</v>
      </c>
      <c r="G46" s="2">
        <f t="shared" si="0"/>
        <v>135440.68095000001</v>
      </c>
      <c r="H46" s="2">
        <f t="shared" si="1"/>
        <v>0.44999999995343387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915103.94000000006</v>
      </c>
      <c r="D64" s="1">
        <f>'PR-RAS'!E68</f>
        <v>1028894.02</v>
      </c>
      <c r="E64" s="1">
        <v>0</v>
      </c>
      <c r="F64" s="1">
        <v>0</v>
      </c>
      <c r="G64" s="2">
        <f t="shared" si="0"/>
        <v>187292.19474000001</v>
      </c>
      <c r="H64" s="2">
        <f t="shared" si="1"/>
        <v>7.9999999958090484E-2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914573.05</v>
      </c>
      <c r="D65" s="1">
        <f>'PR-RAS'!E69</f>
        <v>1028363.02</v>
      </c>
      <c r="E65" s="1">
        <v>0</v>
      </c>
      <c r="F65" s="1">
        <v>0</v>
      </c>
      <c r="G65" s="2">
        <f t="shared" si="0"/>
        <v>190163.14176</v>
      </c>
      <c r="H65" s="2">
        <f t="shared" si="1"/>
        <v>7.000000006519258E-2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530.89</v>
      </c>
      <c r="D66" s="1">
        <f>'PR-RAS'!E70</f>
        <v>531</v>
      </c>
      <c r="E66" s="1">
        <v>0</v>
      </c>
      <c r="F66" s="1">
        <v>0</v>
      </c>
      <c r="G66" s="2">
        <f t="shared" si="0"/>
        <v>103.53784999999999</v>
      </c>
      <c r="H66" s="2">
        <f t="shared" si="1"/>
        <v>0.11000000000001364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36649.33</v>
      </c>
      <c r="D70" s="1">
        <f>'PR-RAS'!E74</f>
        <v>125.8</v>
      </c>
      <c r="E70" s="1">
        <v>0</v>
      </c>
      <c r="F70" s="1">
        <v>0</v>
      </c>
      <c r="G70" s="2">
        <f t="shared" si="0"/>
        <v>2546.16417</v>
      </c>
      <c r="H70" s="2">
        <f t="shared" si="1"/>
        <v>0.53000000000174907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36649.33</v>
      </c>
      <c r="D71" s="1">
        <f>'PR-RAS'!E75</f>
        <v>125.8</v>
      </c>
      <c r="E71" s="1">
        <v>0</v>
      </c>
      <c r="F71" s="1">
        <v>0</v>
      </c>
      <c r="G71" s="2">
        <f t="shared" si="0"/>
        <v>2583.0651000000003</v>
      </c>
      <c r="H71" s="2">
        <f t="shared" si="1"/>
        <v>0.53000000000174907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11287.03</v>
      </c>
      <c r="D102" s="1">
        <f>'PR-RAS'!E106</f>
        <v>16488.47</v>
      </c>
      <c r="E102" s="1">
        <v>0</v>
      </c>
      <c r="F102" s="1">
        <v>0</v>
      </c>
      <c r="G102" s="2">
        <f t="shared" si="0"/>
        <v>4470.6609700000008</v>
      </c>
      <c r="H102" s="2">
        <f t="shared" si="1"/>
        <v>0.50000000000181899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11287.03</v>
      </c>
      <c r="D108" s="1">
        <f>'PR-RAS'!E112</f>
        <v>16488.47</v>
      </c>
      <c r="E108" s="1">
        <v>0</v>
      </c>
      <c r="F108" s="1">
        <v>0</v>
      </c>
      <c r="G108" s="2">
        <f t="shared" si="0"/>
        <v>4736.2447899999997</v>
      </c>
      <c r="H108" s="2">
        <f t="shared" si="1"/>
        <v>0.50000000000181899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11287.03</v>
      </c>
      <c r="D113" s="1">
        <f>'PR-RAS'!E117</f>
        <v>16488.47</v>
      </c>
      <c r="E113" s="1">
        <v>0</v>
      </c>
      <c r="F113" s="1">
        <v>0</v>
      </c>
      <c r="G113" s="2">
        <f t="shared" si="0"/>
        <v>4957.5646400000005</v>
      </c>
      <c r="H113" s="2">
        <f t="shared" si="1"/>
        <v>0.50000000000181899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9018.24</v>
      </c>
      <c r="D120" s="1">
        <f>'PR-RAS'!E124</f>
        <v>7750.03</v>
      </c>
      <c r="E120" s="1">
        <v>0</v>
      </c>
      <c r="F120" s="1">
        <v>0</v>
      </c>
      <c r="G120" s="2">
        <f t="shared" si="0"/>
        <v>2917.6776999999997</v>
      </c>
      <c r="H120" s="2">
        <f t="shared" si="1"/>
        <v>0.26999999999952706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684.85</v>
      </c>
      <c r="D121" s="1">
        <f>'PR-RAS'!E125</f>
        <v>1215.33</v>
      </c>
      <c r="E121" s="1">
        <v>0</v>
      </c>
      <c r="F121" s="1">
        <v>0</v>
      </c>
      <c r="G121" s="2">
        <f t="shared" si="0"/>
        <v>373.86119999999994</v>
      </c>
      <c r="H121" s="2">
        <f t="shared" si="1"/>
        <v>0.4799999999999045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684.85</v>
      </c>
      <c r="D123" s="1">
        <f>'PR-RAS'!E127</f>
        <v>1215.33</v>
      </c>
      <c r="E123" s="1">
        <v>0</v>
      </c>
      <c r="F123" s="1">
        <v>0</v>
      </c>
      <c r="G123" s="2">
        <f t="shared" si="0"/>
        <v>380.09221999999994</v>
      </c>
      <c r="H123" s="2">
        <f t="shared" si="1"/>
        <v>0.4799999999999045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8333.39</v>
      </c>
      <c r="D124" s="1">
        <f>'PR-RAS'!E128</f>
        <v>6534.7</v>
      </c>
      <c r="E124" s="1">
        <v>0</v>
      </c>
      <c r="F124" s="1">
        <v>0</v>
      </c>
      <c r="G124" s="2">
        <f t="shared" si="0"/>
        <v>2632.5431699999999</v>
      </c>
      <c r="H124" s="2">
        <f t="shared" si="1"/>
        <v>0.68999999999959982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8333.39</v>
      </c>
      <c r="D125" s="1">
        <f>'PR-RAS'!E129</f>
        <v>6534.7</v>
      </c>
      <c r="E125" s="1">
        <v>0</v>
      </c>
      <c r="F125" s="1">
        <v>0</v>
      </c>
      <c r="G125" s="2">
        <f t="shared" si="0"/>
        <v>2653.94596</v>
      </c>
      <c r="H125" s="2">
        <f t="shared" si="1"/>
        <v>0.68999999999959982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133993.19</v>
      </c>
      <c r="D129" s="1">
        <f>'PR-RAS'!E133</f>
        <v>113439.26</v>
      </c>
      <c r="E129" s="1">
        <v>0</v>
      </c>
      <c r="F129" s="1">
        <v>0</v>
      </c>
      <c r="G129" s="2">
        <f t="shared" si="0"/>
        <v>46191.578879999994</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133993.19</v>
      </c>
      <c r="D130" s="1">
        <f>'PR-RAS'!E134</f>
        <v>113439.26</v>
      </c>
      <c r="E130" s="1">
        <v>0</v>
      </c>
      <c r="F130" s="1">
        <v>0</v>
      </c>
      <c r="G130" s="2">
        <f t="shared" si="0"/>
        <v>46552.450589999993</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116871.95</v>
      </c>
      <c r="D131" s="1">
        <f>'PR-RAS'!E135</f>
        <v>108439.95</v>
      </c>
      <c r="E131" s="1">
        <v>0</v>
      </c>
      <c r="F131" s="1">
        <v>0</v>
      </c>
      <c r="G131" s="2">
        <f t="shared" si="0"/>
        <v>43387.7405</v>
      </c>
      <c r="H131" s="2">
        <f t="shared" si="1"/>
        <v>0.10000000000582077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17121.240000000002</v>
      </c>
      <c r="D132" s="1">
        <f>'PR-RAS'!E136</f>
        <v>4999.3100000000004</v>
      </c>
      <c r="E132" s="1">
        <v>0</v>
      </c>
      <c r="F132" s="1">
        <v>0</v>
      </c>
      <c r="G132" s="2">
        <f t="shared" si="0"/>
        <v>3552.7016600000002</v>
      </c>
      <c r="H132" s="2">
        <f t="shared" si="1"/>
        <v>0.55000000000200089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1050135.9100000001</v>
      </c>
      <c r="D147" s="1">
        <f>'PR-RAS'!E151</f>
        <v>1185379.4699999997</v>
      </c>
      <c r="E147" s="1">
        <v>0</v>
      </c>
      <c r="F147" s="1">
        <v>0</v>
      </c>
      <c r="G147" s="2">
        <f t="shared" si="0"/>
        <v>499450.64809999993</v>
      </c>
      <c r="H147" s="2">
        <f t="shared" si="1"/>
        <v>0.55999999959021807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953291.06</v>
      </c>
      <c r="D148" s="1">
        <f>'PR-RAS'!E152</f>
        <v>1052983.92</v>
      </c>
      <c r="E148" s="1">
        <v>0</v>
      </c>
      <c r="F148" s="1">
        <v>0</v>
      </c>
      <c r="G148" s="2">
        <f t="shared" si="0"/>
        <v>449711.05829999998</v>
      </c>
      <c r="H148" s="2">
        <f t="shared" si="1"/>
        <v>0.14000000013038516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788855.76</v>
      </c>
      <c r="D149" s="1">
        <f>'PR-RAS'!E153</f>
        <v>870986.03</v>
      </c>
      <c r="E149" s="1">
        <v>0</v>
      </c>
      <c r="F149" s="1">
        <v>0</v>
      </c>
      <c r="G149" s="2">
        <f t="shared" si="0"/>
        <v>374562.51736</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788855.76</v>
      </c>
      <c r="D150" s="1">
        <f>'PR-RAS'!E154</f>
        <v>870986.03</v>
      </c>
      <c r="E150" s="1">
        <v>0</v>
      </c>
      <c r="F150" s="1">
        <v>0</v>
      </c>
      <c r="G150" s="2">
        <f t="shared" si="0"/>
        <v>377093.34518</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34267.879999999997</v>
      </c>
      <c r="D154" s="1">
        <f>'PR-RAS'!E158</f>
        <v>38285.11</v>
      </c>
      <c r="E154" s="1">
        <v>0</v>
      </c>
      <c r="F154" s="1">
        <v>0</v>
      </c>
      <c r="G154" s="2">
        <f t="shared" si="0"/>
        <v>16958.229299999999</v>
      </c>
      <c r="H154" s="2">
        <f t="shared" si="1"/>
        <v>0.23000000000320142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130167.42</v>
      </c>
      <c r="D155" s="1">
        <f>'PR-RAS'!E159</f>
        <v>143712.78</v>
      </c>
      <c r="E155" s="1">
        <v>0</v>
      </c>
      <c r="F155" s="1">
        <v>0</v>
      </c>
      <c r="G155" s="2">
        <f t="shared" si="0"/>
        <v>64309.318919999998</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130118.94</v>
      </c>
      <c r="D157" s="1">
        <f>'PR-RAS'!E161</f>
        <v>143712.78</v>
      </c>
      <c r="E157" s="1">
        <v>0</v>
      </c>
      <c r="F157" s="1">
        <v>0</v>
      </c>
      <c r="G157" s="2">
        <f t="shared" si="0"/>
        <v>65136.942000000003</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48.48</v>
      </c>
      <c r="D158" s="1">
        <f>'PR-RAS'!E162</f>
        <v>0</v>
      </c>
      <c r="E158" s="1">
        <v>0</v>
      </c>
      <c r="F158" s="1">
        <v>0</v>
      </c>
      <c r="G158" s="2">
        <f t="shared" si="0"/>
        <v>7.6113599999999995</v>
      </c>
      <c r="H158" s="2">
        <f t="shared" si="1"/>
        <v>0.47999999999999687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92958.03</v>
      </c>
      <c r="D159" s="1">
        <f>'PR-RAS'!E163</f>
        <v>130631.60999999999</v>
      </c>
      <c r="E159" s="1">
        <v>0</v>
      </c>
      <c r="F159" s="1">
        <v>0</v>
      </c>
      <c r="G159" s="2">
        <f t="shared" si="0"/>
        <v>55966.957500000004</v>
      </c>
      <c r="H159" s="2">
        <f t="shared" si="1"/>
        <v>0.42000000001280569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23993.79</v>
      </c>
      <c r="D160" s="1">
        <f>'PR-RAS'!E164</f>
        <v>37647.199999999997</v>
      </c>
      <c r="E160" s="1">
        <v>0</v>
      </c>
      <c r="F160" s="1">
        <v>0</v>
      </c>
      <c r="G160" s="2">
        <f t="shared" si="0"/>
        <v>15786.82221</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7166.5</v>
      </c>
      <c r="D161" s="1">
        <f>'PR-RAS'!E165</f>
        <v>20062.939999999999</v>
      </c>
      <c r="E161" s="1">
        <v>0</v>
      </c>
      <c r="F161" s="1">
        <v>0</v>
      </c>
      <c r="G161" s="2">
        <f t="shared" si="0"/>
        <v>7566.7807999999995</v>
      </c>
      <c r="H161" s="2">
        <f t="shared" si="1"/>
        <v>0.56000000000130967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15462.48</v>
      </c>
      <c r="D162" s="1">
        <f>'PR-RAS'!E166</f>
        <v>16631.650000000001</v>
      </c>
      <c r="E162" s="1">
        <v>0</v>
      </c>
      <c r="F162" s="1">
        <v>0</v>
      </c>
      <c r="G162" s="2">
        <f t="shared" si="0"/>
        <v>7844.8505800000003</v>
      </c>
      <c r="H162" s="2">
        <f t="shared" si="1"/>
        <v>0.82999999999810825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1295.79</v>
      </c>
      <c r="D163" s="1">
        <f>'PR-RAS'!E167</f>
        <v>952.61</v>
      </c>
      <c r="E163" s="1">
        <v>0</v>
      </c>
      <c r="F163" s="1">
        <v>0</v>
      </c>
      <c r="G163" s="2">
        <f t="shared" si="0"/>
        <v>518.56362000000001</v>
      </c>
      <c r="H163" s="2">
        <f t="shared" si="1"/>
        <v>0.60000000000002274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69.02</v>
      </c>
      <c r="D164" s="1">
        <f>'PR-RAS'!E168</f>
        <v>0</v>
      </c>
      <c r="E164" s="1">
        <v>0</v>
      </c>
      <c r="F164" s="1">
        <v>0</v>
      </c>
      <c r="G164" s="2">
        <f t="shared" si="0"/>
        <v>11.250259999999999</v>
      </c>
      <c r="H164" s="2">
        <f t="shared" si="1"/>
        <v>1.9999999999996021E-2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14685.11</v>
      </c>
      <c r="D165" s="1">
        <f>'PR-RAS'!E169</f>
        <v>16423.900000000001</v>
      </c>
      <c r="E165" s="1">
        <v>0</v>
      </c>
      <c r="F165" s="1">
        <v>0</v>
      </c>
      <c r="G165" s="2">
        <f t="shared" si="0"/>
        <v>7795.3972400000011</v>
      </c>
      <c r="H165" s="2">
        <f t="shared" si="1"/>
        <v>0.20999999999912689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12285.24</v>
      </c>
      <c r="D166" s="1">
        <f>'PR-RAS'!E170</f>
        <v>14037.96</v>
      </c>
      <c r="E166" s="1">
        <v>0</v>
      </c>
      <c r="F166" s="1">
        <v>0</v>
      </c>
      <c r="G166" s="2">
        <f t="shared" si="0"/>
        <v>6659.5913999999993</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271.37</v>
      </c>
      <c r="D167" s="1">
        <f>'PR-RAS'!E171</f>
        <v>772.84</v>
      </c>
      <c r="E167" s="1">
        <v>0</v>
      </c>
      <c r="F167" s="1">
        <v>0</v>
      </c>
      <c r="G167" s="2">
        <f t="shared" si="0"/>
        <v>301.63030000000003</v>
      </c>
      <c r="H167" s="2">
        <f t="shared" si="1"/>
        <v>0.52999999999997272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984.69</v>
      </c>
      <c r="D169" s="1">
        <f>'PR-RAS'!E173</f>
        <v>733.04</v>
      </c>
      <c r="E169" s="1">
        <v>0</v>
      </c>
      <c r="F169" s="1">
        <v>0</v>
      </c>
      <c r="G169" s="2">
        <f t="shared" si="0"/>
        <v>411.72936000000004</v>
      </c>
      <c r="H169" s="2">
        <f t="shared" si="1"/>
        <v>0.34999999999990905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525.04</v>
      </c>
      <c r="D170" s="1">
        <f>'PR-RAS'!E174</f>
        <v>162.1</v>
      </c>
      <c r="E170" s="1">
        <v>0</v>
      </c>
      <c r="F170" s="1">
        <v>0</v>
      </c>
      <c r="G170" s="2">
        <f t="shared" si="0"/>
        <v>143.52156000000002</v>
      </c>
      <c r="H170" s="2">
        <f t="shared" si="1"/>
        <v>0.13999999999995794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618.77</v>
      </c>
      <c r="D172" s="1">
        <f>'PR-RAS'!E176</f>
        <v>717.96</v>
      </c>
      <c r="E172" s="1">
        <v>0</v>
      </c>
      <c r="F172" s="1">
        <v>0</v>
      </c>
      <c r="G172" s="2">
        <f t="shared" si="0"/>
        <v>351.35199000000006</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37365.120000000003</v>
      </c>
      <c r="D173" s="1">
        <f>'PR-RAS'!E177</f>
        <v>26967.32</v>
      </c>
      <c r="E173" s="1">
        <v>0</v>
      </c>
      <c r="F173" s="1">
        <v>0</v>
      </c>
      <c r="G173" s="2">
        <f t="shared" si="0"/>
        <v>15703.558720000001</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9898.2900000000009</v>
      </c>
      <c r="D174" s="1">
        <f>'PR-RAS'!E178</f>
        <v>6508.68</v>
      </c>
      <c r="E174" s="1">
        <v>0</v>
      </c>
      <c r="F174" s="1">
        <v>0</v>
      </c>
      <c r="G174" s="2">
        <f t="shared" si="0"/>
        <v>3964.4074500000002</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11903.82</v>
      </c>
      <c r="D175" s="1">
        <f>'PR-RAS'!E179</f>
        <v>2794.98</v>
      </c>
      <c r="E175" s="1">
        <v>0</v>
      </c>
      <c r="F175" s="1">
        <v>0</v>
      </c>
      <c r="G175" s="2">
        <f t="shared" si="0"/>
        <v>3043.9177199999995</v>
      </c>
      <c r="H175" s="2">
        <f t="shared" si="1"/>
        <v>0.20000000000027285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6029.89</v>
      </c>
      <c r="D177" s="1">
        <f>'PR-RAS'!E181</f>
        <v>6796.65</v>
      </c>
      <c r="E177" s="1">
        <v>0</v>
      </c>
      <c r="F177" s="1">
        <v>0</v>
      </c>
      <c r="G177" s="2">
        <f t="shared" si="0"/>
        <v>3453.6814399999994</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3693.01</v>
      </c>
      <c r="D178" s="1">
        <f>'PR-RAS'!E182</f>
        <v>3397.69</v>
      </c>
      <c r="E178" s="1">
        <v>0</v>
      </c>
      <c r="F178" s="1">
        <v>0</v>
      </c>
      <c r="G178" s="2">
        <f t="shared" si="0"/>
        <v>1856.4450299999999</v>
      </c>
      <c r="H178" s="2">
        <f t="shared" si="1"/>
        <v>0.32000000000016371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1794.74</v>
      </c>
      <c r="D179" s="1">
        <f>'PR-RAS'!E183</f>
        <v>3812.12</v>
      </c>
      <c r="E179" s="1">
        <v>0</v>
      </c>
      <c r="F179" s="1">
        <v>0</v>
      </c>
      <c r="G179" s="2">
        <f t="shared" si="0"/>
        <v>1676.5784399999998</v>
      </c>
      <c r="H179" s="2">
        <f t="shared" si="1"/>
        <v>0.37999999999988177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1104.92</v>
      </c>
      <c r="D180" s="1">
        <f>'PR-RAS'!E184</f>
        <v>1666.16</v>
      </c>
      <c r="E180" s="1">
        <v>0</v>
      </c>
      <c r="F180" s="1">
        <v>0</v>
      </c>
      <c r="G180" s="2">
        <f t="shared" si="0"/>
        <v>794.26595999999995</v>
      </c>
      <c r="H180" s="2">
        <f t="shared" si="1"/>
        <v>0.24000000000000909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1797.04</v>
      </c>
      <c r="D181" s="1">
        <f>'PR-RAS'!E185</f>
        <v>1428.34</v>
      </c>
      <c r="E181" s="1">
        <v>0</v>
      </c>
      <c r="F181" s="1">
        <v>0</v>
      </c>
      <c r="G181" s="2">
        <f t="shared" si="0"/>
        <v>837.66959999999983</v>
      </c>
      <c r="H181" s="2">
        <f t="shared" si="1"/>
        <v>0.37999999999988177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1143.4100000000001</v>
      </c>
      <c r="D182" s="1">
        <f>'PR-RAS'!E186</f>
        <v>562.70000000000005</v>
      </c>
      <c r="E182" s="1">
        <v>0</v>
      </c>
      <c r="F182" s="1">
        <v>0</v>
      </c>
      <c r="G182" s="2">
        <f t="shared" si="0"/>
        <v>410.65461000000005</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31840.79</v>
      </c>
      <c r="E183" s="1">
        <v>0</v>
      </c>
      <c r="F183" s="1">
        <v>0</v>
      </c>
      <c r="G183" s="2">
        <f t="shared" si="0"/>
        <v>11590.047560000001</v>
      </c>
      <c r="H183" s="2">
        <f t="shared" si="1"/>
        <v>0.20999999999912689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16914.010000000002</v>
      </c>
      <c r="D184" s="1">
        <f>'PR-RAS'!E188</f>
        <v>17752.400000000001</v>
      </c>
      <c r="E184" s="1">
        <v>0</v>
      </c>
      <c r="F184" s="1">
        <v>0</v>
      </c>
      <c r="G184" s="2">
        <f t="shared" si="0"/>
        <v>9592.6422300000013</v>
      </c>
      <c r="H184" s="2">
        <f t="shared" si="1"/>
        <v>0.41000000000349246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1027.27</v>
      </c>
      <c r="D186" s="1">
        <f>'PR-RAS'!E190</f>
        <v>1474.12</v>
      </c>
      <c r="E186" s="1">
        <v>0</v>
      </c>
      <c r="F186" s="1">
        <v>0</v>
      </c>
      <c r="G186" s="2">
        <f t="shared" si="0"/>
        <v>735.46934999999996</v>
      </c>
      <c r="H186" s="2">
        <f t="shared" si="1"/>
        <v>0.38999999999987267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41.82</v>
      </c>
      <c r="D187" s="1">
        <f>'PR-RAS'!E191</f>
        <v>675.28</v>
      </c>
      <c r="E187" s="1">
        <v>0</v>
      </c>
      <c r="F187" s="1">
        <v>0</v>
      </c>
      <c r="G187" s="2">
        <f t="shared" si="0"/>
        <v>258.98267999999996</v>
      </c>
      <c r="H187" s="2">
        <f t="shared" si="1"/>
        <v>0.45999999999997243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132.72</v>
      </c>
      <c r="D188" s="1">
        <f>'PR-RAS'!E192</f>
        <v>139.82</v>
      </c>
      <c r="E188" s="1">
        <v>0</v>
      </c>
      <c r="F188" s="1">
        <v>0</v>
      </c>
      <c r="G188" s="2">
        <f t="shared" si="0"/>
        <v>77.111320000000006</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3270.29</v>
      </c>
      <c r="D189" s="1">
        <f>'PR-RAS'!E193</f>
        <v>3328.85</v>
      </c>
      <c r="E189" s="1">
        <v>0</v>
      </c>
      <c r="F189" s="1">
        <v>0</v>
      </c>
      <c r="G189" s="2">
        <f t="shared" si="0"/>
        <v>1866.4621199999999</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891.73</v>
      </c>
      <c r="D190" s="1">
        <f>'PR-RAS'!E194</f>
        <v>0</v>
      </c>
      <c r="E190" s="1">
        <v>0</v>
      </c>
      <c r="F190" s="1">
        <v>0</v>
      </c>
      <c r="G190" s="2">
        <f t="shared" si="0"/>
        <v>168.53697</v>
      </c>
      <c r="H190" s="2">
        <f t="shared" si="1"/>
        <v>0.26999999999998181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11550.18</v>
      </c>
      <c r="D191" s="1">
        <f>'PR-RAS'!E195</f>
        <v>12134.33</v>
      </c>
      <c r="E191" s="1">
        <v>0</v>
      </c>
      <c r="F191" s="1">
        <v>0</v>
      </c>
      <c r="G191" s="2">
        <f t="shared" si="0"/>
        <v>6805.5795999999991</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1002.35</v>
      </c>
      <c r="D192" s="1">
        <f>'PR-RAS'!E196</f>
        <v>0</v>
      </c>
      <c r="E192" s="1">
        <v>0</v>
      </c>
      <c r="F192" s="1">
        <v>0</v>
      </c>
      <c r="G192" s="2">
        <f t="shared" si="0"/>
        <v>191.44885000000002</v>
      </c>
      <c r="H192" s="2">
        <f t="shared" si="1"/>
        <v>0.35000000000002274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1002.35</v>
      </c>
      <c r="D206" s="1">
        <f>'PR-RAS'!E210</f>
        <v>0</v>
      </c>
      <c r="E206" s="1">
        <v>0</v>
      </c>
      <c r="F206" s="1">
        <v>0</v>
      </c>
      <c r="G206" s="2">
        <f t="shared" si="0"/>
        <v>205.48175000000001</v>
      </c>
      <c r="H206" s="2">
        <f t="shared" si="1"/>
        <v>0.35000000000002274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1002.35</v>
      </c>
      <c r="D209" s="1">
        <f>'PR-RAS'!E213</f>
        <v>0</v>
      </c>
      <c r="E209" s="1">
        <v>0</v>
      </c>
      <c r="F209" s="1">
        <v>0</v>
      </c>
      <c r="G209" s="2">
        <f t="shared" si="0"/>
        <v>208.4888</v>
      </c>
      <c r="H209" s="2">
        <f t="shared" si="1"/>
        <v>0.35000000000002274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929.06</v>
      </c>
      <c r="D220" s="1">
        <f>'PR-RAS'!E224</f>
        <v>0</v>
      </c>
      <c r="E220" s="1">
        <v>0</v>
      </c>
      <c r="F220" s="1">
        <v>0</v>
      </c>
      <c r="G220" s="2">
        <f t="shared" si="0"/>
        <v>203.46413999999999</v>
      </c>
      <c r="H220" s="2">
        <f t="shared" si="1"/>
        <v>5.999999999994543E-2</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929.06</v>
      </c>
      <c r="D243" s="1">
        <f>'PR-RAS'!E247</f>
        <v>0</v>
      </c>
      <c r="E243" s="1">
        <v>0</v>
      </c>
      <c r="F243" s="1">
        <v>0</v>
      </c>
      <c r="G243" s="2">
        <f t="shared" si="0"/>
        <v>224.83251999999999</v>
      </c>
      <c r="H243" s="2">
        <f t="shared" si="1"/>
        <v>5.999999999994543E-2</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929.06</v>
      </c>
      <c r="D244" s="1">
        <f>'PR-RAS'!E248</f>
        <v>0</v>
      </c>
      <c r="E244" s="1">
        <v>0</v>
      </c>
      <c r="F244" s="1">
        <v>0</v>
      </c>
      <c r="G244" s="2">
        <f t="shared" si="0"/>
        <v>225.76157999999998</v>
      </c>
      <c r="H244" s="2">
        <f t="shared" si="1"/>
        <v>5.999999999994543E-2</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1955.41</v>
      </c>
      <c r="D248" s="1">
        <f>'PR-RAS'!E252</f>
        <v>956.68</v>
      </c>
      <c r="E248" s="1">
        <v>0</v>
      </c>
      <c r="F248" s="1">
        <v>0</v>
      </c>
      <c r="G248" s="2">
        <f t="shared" si="0"/>
        <v>955.58618999999999</v>
      </c>
      <c r="H248" s="2">
        <f t="shared" si="1"/>
        <v>0.73000000000013188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1955.41</v>
      </c>
      <c r="D255" s="1">
        <f>'PR-RAS'!E259</f>
        <v>956.68</v>
      </c>
      <c r="E255" s="1">
        <v>0</v>
      </c>
      <c r="F255" s="1">
        <v>0</v>
      </c>
      <c r="G255" s="2">
        <f t="shared" si="0"/>
        <v>982.66758000000004</v>
      </c>
      <c r="H255" s="2">
        <f t="shared" si="1"/>
        <v>0.73000000000013188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1955.41</v>
      </c>
      <c r="D256" s="1">
        <f>'PR-RAS'!E260</f>
        <v>956.68</v>
      </c>
      <c r="E256" s="1">
        <v>0</v>
      </c>
      <c r="F256" s="1">
        <v>0</v>
      </c>
      <c r="G256" s="2">
        <f t="shared" si="0"/>
        <v>986.53634999999997</v>
      </c>
      <c r="H256" s="2">
        <f t="shared" si="1"/>
        <v>0.73000000000013188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807.26</v>
      </c>
      <c r="E259" s="1">
        <v>0</v>
      </c>
      <c r="F259" s="1">
        <v>0</v>
      </c>
      <c r="G259" s="2">
        <f t="shared" si="0"/>
        <v>416.54615999999999</v>
      </c>
      <c r="H259" s="2">
        <f t="shared" si="1"/>
        <v>0.25999999999999091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807.26</v>
      </c>
      <c r="E260" s="1">
        <v>0</v>
      </c>
      <c r="F260" s="1">
        <v>0</v>
      </c>
      <c r="G260" s="2">
        <f t="shared" si="0"/>
        <v>418.16068000000001</v>
      </c>
      <c r="H260" s="2">
        <f t="shared" si="1"/>
        <v>0.25999999999999091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807.26</v>
      </c>
      <c r="E262" s="1">
        <v>0</v>
      </c>
      <c r="F262" s="1">
        <v>0</v>
      </c>
      <c r="G262" s="2">
        <f t="shared" si="0"/>
        <v>421.38972000000001</v>
      </c>
      <c r="H262" s="2">
        <f t="shared" si="1"/>
        <v>0.25999999999999091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1050135.9100000001</v>
      </c>
      <c r="D285" s="1">
        <f>'PR-RAS'!E289</f>
        <v>1185379.4699999997</v>
      </c>
      <c r="E285" s="1">
        <v>0</v>
      </c>
      <c r="F285" s="1">
        <v>0</v>
      </c>
      <c r="G285" s="2">
        <f t="shared" si="8"/>
        <v>971534.13739999977</v>
      </c>
      <c r="H285" s="2">
        <f t="shared" si="9"/>
        <v>0.55999999959021807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55915.819999999832</v>
      </c>
      <c r="D286" s="1">
        <f>'PR-RAS'!E290</f>
        <v>0</v>
      </c>
      <c r="E286" s="1">
        <v>0</v>
      </c>
      <c r="F286" s="1">
        <v>0</v>
      </c>
      <c r="G286" s="2">
        <f t="shared" si="8"/>
        <v>15936.008699999951</v>
      </c>
      <c r="H286" s="2">
        <f t="shared" si="9"/>
        <v>0.18000000016763806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18681.889999999665</v>
      </c>
      <c r="E287" s="1">
        <v>0</v>
      </c>
      <c r="F287" s="1">
        <v>0</v>
      </c>
      <c r="G287" s="2">
        <f t="shared" si="8"/>
        <v>10686.041079999808</v>
      </c>
      <c r="H287" s="2">
        <f t="shared" si="9"/>
        <v>0.11000000033527613</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16324.21</v>
      </c>
      <c r="D288" s="1">
        <f>'PR-RAS'!E292</f>
        <v>45996.85</v>
      </c>
      <c r="E288" s="1">
        <v>0</v>
      </c>
      <c r="F288" s="1">
        <v>0</v>
      </c>
      <c r="G288" s="2">
        <f t="shared" si="8"/>
        <v>31087.240169999997</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26243.18</v>
      </c>
      <c r="D345" s="1">
        <f>'PR-RAS'!E350</f>
        <v>6900.84</v>
      </c>
      <c r="E345" s="1">
        <v>0</v>
      </c>
      <c r="F345" s="1">
        <v>0</v>
      </c>
      <c r="G345" s="2">
        <f t="shared" si="8"/>
        <v>13775.431839999999</v>
      </c>
      <c r="H345" s="2">
        <f t="shared" si="9"/>
        <v>0.34000000000014552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26243.18</v>
      </c>
      <c r="D358" s="1">
        <f>'PR-RAS'!E363</f>
        <v>6900.84</v>
      </c>
      <c r="E358" s="1">
        <v>0</v>
      </c>
      <c r="F358" s="1">
        <v>0</v>
      </c>
      <c r="G358" s="2">
        <f t="shared" si="8"/>
        <v>14296.015019999999</v>
      </c>
      <c r="H358" s="2">
        <f t="shared" si="9"/>
        <v>0.34000000000014552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25496.91</v>
      </c>
      <c r="D364" s="1">
        <f>'PR-RAS'!E369</f>
        <v>6124.31</v>
      </c>
      <c r="E364" s="1">
        <v>0</v>
      </c>
      <c r="F364" s="1">
        <v>0</v>
      </c>
      <c r="G364" s="2">
        <f t="shared" si="8"/>
        <v>13701.62739</v>
      </c>
      <c r="H364" s="2">
        <f t="shared" si="9"/>
        <v>0.4000000000005457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25032.38</v>
      </c>
      <c r="D365" s="1">
        <f>'PR-RAS'!E370</f>
        <v>6124.31</v>
      </c>
      <c r="E365" s="1">
        <v>0</v>
      </c>
      <c r="F365" s="1">
        <v>0</v>
      </c>
      <c r="G365" s="2">
        <f t="shared" si="8"/>
        <v>13570.284</v>
      </c>
      <c r="H365" s="2">
        <f t="shared" si="9"/>
        <v>0.69000000000141881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464.53</v>
      </c>
      <c r="D371" s="1">
        <f>'PR-RAS'!E376</f>
        <v>0</v>
      </c>
      <c r="E371" s="1">
        <v>0</v>
      </c>
      <c r="F371" s="1">
        <v>0</v>
      </c>
      <c r="G371" s="2">
        <f t="shared" si="8"/>
        <v>171.87609999999998</v>
      </c>
      <c r="H371" s="2">
        <f t="shared" si="9"/>
        <v>0.47000000000002728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746.27</v>
      </c>
      <c r="D378" s="1">
        <f>'PR-RAS'!E383</f>
        <v>776.53</v>
      </c>
      <c r="E378" s="1">
        <v>0</v>
      </c>
      <c r="F378" s="1">
        <v>0</v>
      </c>
      <c r="G378" s="2">
        <f t="shared" si="8"/>
        <v>866.84740999999997</v>
      </c>
      <c r="H378" s="2">
        <f t="shared" si="9"/>
        <v>0.74000000000000909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746.27</v>
      </c>
      <c r="D379" s="1">
        <f>'PR-RAS'!E384</f>
        <v>776.53</v>
      </c>
      <c r="E379" s="1">
        <v>0</v>
      </c>
      <c r="F379" s="1">
        <v>0</v>
      </c>
      <c r="G379" s="2">
        <f t="shared" si="8"/>
        <v>869.14674000000002</v>
      </c>
      <c r="H379" s="2">
        <f t="shared" si="9"/>
        <v>0.74000000000000909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26243.18</v>
      </c>
      <c r="D403" s="1">
        <f>'PR-RAS'!E408</f>
        <v>6900.84</v>
      </c>
      <c r="E403" s="1">
        <v>0</v>
      </c>
      <c r="F403" s="1">
        <v>0</v>
      </c>
      <c r="G403" s="2">
        <f t="shared" si="8"/>
        <v>16098.033720000001</v>
      </c>
      <c r="H403" s="2">
        <f t="shared" si="9"/>
        <v>0.34000000000014552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1106051.73</v>
      </c>
      <c r="D407" s="1">
        <f>'PR-RAS'!E412</f>
        <v>1166697.58</v>
      </c>
      <c r="E407" s="1">
        <v>0</v>
      </c>
      <c r="F407" s="1">
        <v>0</v>
      </c>
      <c r="G407" s="2">
        <f t="shared" si="8"/>
        <v>1396415.4373400002</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1076379.0900000001</v>
      </c>
      <c r="D408" s="1">
        <f>'PR-RAS'!E413</f>
        <v>1192280.3099999998</v>
      </c>
      <c r="E408" s="1">
        <v>0</v>
      </c>
      <c r="F408" s="1">
        <v>0</v>
      </c>
      <c r="G408" s="2">
        <f t="shared" si="8"/>
        <v>1408602.4619699998</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29672.639999999898</v>
      </c>
      <c r="D409" s="1">
        <f>'PR-RAS'!E414</f>
        <v>0</v>
      </c>
      <c r="E409" s="1">
        <v>0</v>
      </c>
      <c r="F409" s="1">
        <v>0</v>
      </c>
      <c r="G409" s="2">
        <f t="shared" si="8"/>
        <v>12106.437119999957</v>
      </c>
      <c r="H409" s="2">
        <f t="shared" si="9"/>
        <v>0.36000000010244548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25582.729999999749</v>
      </c>
      <c r="E410" s="1">
        <v>0</v>
      </c>
      <c r="F410" s="1">
        <v>0</v>
      </c>
      <c r="G410" s="2">
        <f t="shared" si="8"/>
        <v>20926.673139999792</v>
      </c>
      <c r="H410" s="2">
        <f t="shared" si="9"/>
        <v>0.2700000002514571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16324.21</v>
      </c>
      <c r="D411" s="1">
        <f>'PR-RAS'!E416</f>
        <v>45996.85</v>
      </c>
      <c r="E411" s="1">
        <v>0</v>
      </c>
      <c r="F411" s="1">
        <v>0</v>
      </c>
      <c r="G411" s="2">
        <f t="shared" si="8"/>
        <v>44410.343099999998</v>
      </c>
      <c r="H411" s="2">
        <f t="shared" si="9"/>
        <v>0.36000000000058208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1106051.73</v>
      </c>
      <c r="D633" s="1">
        <f>'PR-RAS'!E639</f>
        <v>1166697.58</v>
      </c>
      <c r="E633" s="1">
        <v>0</v>
      </c>
      <c r="F633" s="1">
        <v>0</v>
      </c>
      <c r="G633" s="2">
        <f t="shared" si="10"/>
        <v>2173730.4344800003</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1076379.0900000001</v>
      </c>
      <c r="D634" s="1">
        <f>'PR-RAS'!E640</f>
        <v>1192280.3099999998</v>
      </c>
      <c r="E634" s="1">
        <v>0</v>
      </c>
      <c r="F634" s="1">
        <v>0</v>
      </c>
      <c r="G634" s="2">
        <f t="shared" si="10"/>
        <v>2190774.8364300001</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29672.639999999898</v>
      </c>
      <c r="D635" s="1">
        <f>'PR-RAS'!E641</f>
        <v>0</v>
      </c>
      <c r="E635" s="1">
        <v>0</v>
      </c>
      <c r="F635" s="1">
        <v>0</v>
      </c>
      <c r="G635" s="2">
        <f t="shared" si="10"/>
        <v>18812.453759999935</v>
      </c>
      <c r="H635" s="2">
        <f t="shared" si="11"/>
        <v>0.36000000010244548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25582.729999999749</v>
      </c>
      <c r="E636" s="1">
        <v>0</v>
      </c>
      <c r="F636" s="1">
        <v>0</v>
      </c>
      <c r="G636" s="2">
        <f t="shared" si="10"/>
        <v>32490.06709999968</v>
      </c>
      <c r="H636" s="2">
        <f t="shared" si="11"/>
        <v>0.2700000002514571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16324.21</v>
      </c>
      <c r="D637" s="1">
        <f>'PR-RAS'!E643</f>
        <v>45996.85</v>
      </c>
      <c r="E637" s="1">
        <v>0</v>
      </c>
      <c r="F637" s="1">
        <v>0</v>
      </c>
      <c r="G637" s="2">
        <f t="shared" si="10"/>
        <v>68890.190759999998</v>
      </c>
      <c r="H637" s="2">
        <f t="shared" si="11"/>
        <v>0.36000000000058208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45996.849999999897</v>
      </c>
      <c r="D639" s="1">
        <f>'PR-RAS'!E645</f>
        <v>20414.12000000025</v>
      </c>
      <c r="E639" s="1">
        <v>0</v>
      </c>
      <c r="F639" s="1">
        <v>0</v>
      </c>
      <c r="G639" s="2">
        <f t="shared" si="10"/>
        <v>55394.407420000258</v>
      </c>
      <c r="H639" s="2">
        <f t="shared" si="11"/>
        <v>0.2700000003533205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77456.75</v>
      </c>
      <c r="D641" s="1">
        <f>'PR-RAS'!E647</f>
        <v>90743.56</v>
      </c>
      <c r="E641" s="1">
        <v>0</v>
      </c>
      <c r="F641" s="1">
        <v>0</v>
      </c>
      <c r="G641" s="2">
        <f t="shared" si="10"/>
        <v>165724.07680000001</v>
      </c>
      <c r="H641" s="2">
        <f t="shared" si="11"/>
        <v>0.69000000000232831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68231.64</v>
      </c>
      <c r="D643" s="1">
        <f>'PR-RAS'!E650</f>
        <v>0</v>
      </c>
      <c r="E643" s="1">
        <v>0</v>
      </c>
      <c r="F643" s="1">
        <v>0</v>
      </c>
      <c r="G643" s="2">
        <f t="shared" si="10"/>
        <v>43804.712879999999</v>
      </c>
      <c r="H643" s="2">
        <f t="shared" si="11"/>
        <v>0.36000000000058208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68231.64</v>
      </c>
      <c r="D644" s="1">
        <f>'PR-RAS'!E651</f>
        <v>0</v>
      </c>
      <c r="E644" s="1">
        <v>0</v>
      </c>
      <c r="F644" s="1">
        <v>0</v>
      </c>
      <c r="G644" s="2">
        <f t="shared" si="10"/>
        <v>43872.944519999997</v>
      </c>
      <c r="H644" s="2">
        <f t="shared" si="11"/>
        <v>0.36000000000058208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62</v>
      </c>
      <c r="D647" s="1">
        <f>'PR-RAS'!E654</f>
        <v>58</v>
      </c>
      <c r="E647" s="1">
        <v>0</v>
      </c>
      <c r="F647" s="1">
        <v>0</v>
      </c>
      <c r="G647" s="2">
        <f t="shared" si="10"/>
        <v>114.988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51</v>
      </c>
      <c r="D649" s="1">
        <f>'PR-RAS'!E656</f>
        <v>46</v>
      </c>
      <c r="E649" s="1">
        <v>0</v>
      </c>
      <c r="F649" s="1">
        <v>0</v>
      </c>
      <c r="G649" s="2">
        <f t="shared" si="10"/>
        <v>92.664000000000001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914573.05</v>
      </c>
      <c r="D668" s="1">
        <f>'PR-RAS'!E675</f>
        <v>1027277.58</v>
      </c>
      <c r="E668" s="1">
        <v>0</v>
      </c>
      <c r="F668" s="1">
        <v>0</v>
      </c>
      <c r="G668" s="2">
        <f t="shared" si="10"/>
        <v>1980408.5160700001</v>
      </c>
      <c r="H668" s="2">
        <f t="shared" si="11"/>
        <v>0.47000000008847564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1085.44</v>
      </c>
      <c r="E669" s="1">
        <v>0</v>
      </c>
      <c r="F669" s="1">
        <v>0</v>
      </c>
      <c r="G669" s="2">
        <f t="shared" si="10"/>
        <v>1450.1478400000001</v>
      </c>
      <c r="H669" s="2">
        <f t="shared" si="11"/>
        <v>0.44000000000005457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530.89</v>
      </c>
      <c r="D670" s="1">
        <f>'PR-RAS'!E677</f>
        <v>531</v>
      </c>
      <c r="E670" s="1">
        <v>0</v>
      </c>
      <c r="F670" s="1">
        <v>0</v>
      </c>
      <c r="G670" s="2">
        <f t="shared" si="10"/>
        <v>1065.6434099999999</v>
      </c>
      <c r="H670" s="2">
        <f t="shared" si="11"/>
        <v>0.11000000000001364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36649.33</v>
      </c>
      <c r="D687" s="1">
        <f>'PR-RAS'!E694</f>
        <v>125.8</v>
      </c>
      <c r="E687" s="1">
        <v>0</v>
      </c>
      <c r="F687" s="1">
        <v>0</v>
      </c>
      <c r="G687" s="2">
        <f t="shared" si="10"/>
        <v>25314.037980000001</v>
      </c>
      <c r="H687" s="2">
        <f t="shared" si="11"/>
        <v>0.53000000000174907</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3942.7</v>
      </c>
      <c r="D709" s="1">
        <f>'PR-RAS'!E716</f>
        <v>2217.65</v>
      </c>
      <c r="E709" s="1">
        <v>0</v>
      </c>
      <c r="F709" s="1">
        <v>0</v>
      </c>
      <c r="G709" s="2">
        <f t="shared" si="10"/>
        <v>5931.6239999999998</v>
      </c>
      <c r="H709" s="2">
        <f t="shared" si="11"/>
        <v>0.65000000000009095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3349.53</v>
      </c>
      <c r="E710" s="1">
        <v>0</v>
      </c>
      <c r="F710" s="1">
        <v>0</v>
      </c>
      <c r="G710" s="2">
        <f t="shared" si="10"/>
        <v>4749.6335399999998</v>
      </c>
      <c r="H710" s="2">
        <f t="shared" si="11"/>
        <v>0.46999999999979991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15462.48</v>
      </c>
      <c r="D711" s="1">
        <f>'PR-RAS'!E718</f>
        <v>16631.650000000001</v>
      </c>
      <c r="E711" s="1">
        <v>0</v>
      </c>
      <c r="F711" s="1">
        <v>0</v>
      </c>
      <c r="G711" s="2">
        <f t="shared" si="10"/>
        <v>34595.303799999994</v>
      </c>
      <c r="H711" s="2">
        <f t="shared" si="11"/>
        <v>0.82999999999810825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1461.28</v>
      </c>
      <c r="D713" s="1">
        <f>'PR-RAS'!E720</f>
        <v>3812.12</v>
      </c>
      <c r="E713" s="1">
        <v>0</v>
      </c>
      <c r="F713" s="1">
        <v>0</v>
      </c>
      <c r="G713" s="2">
        <f t="shared" si="10"/>
        <v>6468.8902399999997</v>
      </c>
      <c r="H713" s="2">
        <f t="shared" si="11"/>
        <v>0.39999999999986358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71.12</v>
      </c>
      <c r="E715" s="1">
        <v>0</v>
      </c>
      <c r="F715" s="1">
        <v>0</v>
      </c>
      <c r="G715" s="2">
        <f t="shared" si="10"/>
        <v>101.55936</v>
      </c>
      <c r="H715" s="2">
        <f t="shared" si="11"/>
        <v>0.12000000000000455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1027.27</v>
      </c>
      <c r="D719" s="1">
        <f>'PR-RAS'!E726</f>
        <v>1474.12</v>
      </c>
      <c r="E719" s="1">
        <v>0</v>
      </c>
      <c r="F719" s="1">
        <v>0</v>
      </c>
      <c r="G719" s="2">
        <f t="shared" si="10"/>
        <v>2854.4161799999997</v>
      </c>
      <c r="H719" s="2">
        <f t="shared" si="11"/>
        <v>0.38999999999987267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1955.41</v>
      </c>
      <c r="D816" s="1">
        <f>'PR-RAS'!E823</f>
        <v>956.68</v>
      </c>
      <c r="E816" s="1">
        <v>0</v>
      </c>
      <c r="F816" s="1">
        <v>0</v>
      </c>
      <c r="G816" s="2">
        <f t="shared" si="18"/>
        <v>3153.0475499999998</v>
      </c>
      <c r="H816" s="2">
        <f t="shared" si="19"/>
        <v>0.73000000000013188</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195339.07</v>
      </c>
      <c r="D984" s="6">
        <f>BILANCA!E6</f>
        <v>173451.97</v>
      </c>
      <c r="E984" s="6">
        <v>0</v>
      </c>
      <c r="F984" s="6">
        <v>0</v>
      </c>
      <c r="G984" s="7">
        <f t="shared" ref="G984:G1241" si="22">B984/1000*C984+B984/500*D984</f>
        <v>542.24301000000003</v>
      </c>
      <c r="H984" s="7">
        <f t="shared" si="19"/>
        <v>0.10000000000582077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67955.640000000014</v>
      </c>
      <c r="D985" s="1">
        <f>BILANCA!E7</f>
        <v>55695.43</v>
      </c>
      <c r="E985" s="1">
        <v>0</v>
      </c>
      <c r="F985" s="1">
        <v>0</v>
      </c>
      <c r="G985" s="2">
        <f t="shared" si="22"/>
        <v>358.69300000000004</v>
      </c>
      <c r="H985" s="2">
        <f t="shared" si="19"/>
        <v>0.7899999999863212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298.63</v>
      </c>
      <c r="D986" s="1">
        <f>BILANCA!E8</f>
        <v>286.17</v>
      </c>
      <c r="E986" s="1">
        <v>0</v>
      </c>
      <c r="F986" s="1">
        <v>0</v>
      </c>
      <c r="G986" s="2">
        <f t="shared" si="22"/>
        <v>2.6129100000000003</v>
      </c>
      <c r="H986" s="2">
        <f t="shared" si="19"/>
        <v>0.54000000000002046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298.63</v>
      </c>
      <c r="D988" s="1">
        <f>BILANCA!E10</f>
        <v>298.63</v>
      </c>
      <c r="E988" s="1">
        <v>0</v>
      </c>
      <c r="F988" s="1">
        <v>0</v>
      </c>
      <c r="G988" s="2">
        <f t="shared" si="22"/>
        <v>4.4794499999999999</v>
      </c>
      <c r="H988" s="2">
        <f t="shared" si="19"/>
        <v>0.74000000000000909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12.46</v>
      </c>
      <c r="E989" s="1">
        <v>0</v>
      </c>
      <c r="F989" s="1">
        <v>0</v>
      </c>
      <c r="G989" s="2">
        <f t="shared" si="22"/>
        <v>0.14952000000000001</v>
      </c>
      <c r="H989" s="2">
        <f t="shared" si="19"/>
        <v>0.46000000000000085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67657.010000000009</v>
      </c>
      <c r="D990" s="1">
        <f>BILANCA!E12</f>
        <v>55409.26</v>
      </c>
      <c r="E990" s="1">
        <v>0</v>
      </c>
      <c r="F990" s="1">
        <v>0</v>
      </c>
      <c r="G990" s="2">
        <f t="shared" si="22"/>
        <v>1249.3287100000002</v>
      </c>
      <c r="H990" s="2">
        <f t="shared" si="19"/>
        <v>0.27000000001135049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120.76</v>
      </c>
      <c r="D992" s="1">
        <f>BILANCA!E14</f>
        <v>120.76</v>
      </c>
      <c r="E992" s="1">
        <v>0</v>
      </c>
      <c r="F992" s="1">
        <v>0</v>
      </c>
      <c r="G992" s="2">
        <f t="shared" si="22"/>
        <v>3.2605200000000001</v>
      </c>
      <c r="H992" s="2">
        <f t="shared" si="19"/>
        <v>0.47999999999998977</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120.76</v>
      </c>
      <c r="D996" s="1">
        <f>BILANCA!E18</f>
        <v>120.76</v>
      </c>
      <c r="E996" s="1">
        <v>0</v>
      </c>
      <c r="F996" s="1">
        <v>0</v>
      </c>
      <c r="G996" s="2">
        <f t="shared" si="22"/>
        <v>4.7096400000000003</v>
      </c>
      <c r="H996" s="2">
        <f t="shared" si="19"/>
        <v>0.47999999999998977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50461.440000000002</v>
      </c>
      <c r="D997" s="1">
        <f>BILANCA!E19</f>
        <v>37437.160000000003</v>
      </c>
      <c r="E997" s="1">
        <v>0</v>
      </c>
      <c r="F997" s="1">
        <v>0</v>
      </c>
      <c r="G997" s="2">
        <f t="shared" si="22"/>
        <v>1754.7006400000002</v>
      </c>
      <c r="H997" s="2">
        <f t="shared" si="19"/>
        <v>0.60000000000582077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155333.68</v>
      </c>
      <c r="D998" s="1">
        <f>BILANCA!E20</f>
        <v>155571.07999999999</v>
      </c>
      <c r="E998" s="1">
        <v>0</v>
      </c>
      <c r="F998" s="1">
        <v>0</v>
      </c>
      <c r="G998" s="2">
        <f t="shared" si="22"/>
        <v>6997.1375999999991</v>
      </c>
      <c r="H998" s="2">
        <f t="shared" si="19"/>
        <v>0.39999999999417923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4046.78</v>
      </c>
      <c r="D999" s="1">
        <f>BILANCA!E21</f>
        <v>4046.78</v>
      </c>
      <c r="E999" s="1">
        <v>0</v>
      </c>
      <c r="F999" s="1">
        <v>0</v>
      </c>
      <c r="G999" s="2">
        <f t="shared" si="22"/>
        <v>194.24544</v>
      </c>
      <c r="H999" s="2">
        <f t="shared" si="19"/>
        <v>0.43999999999959982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6700.17</v>
      </c>
      <c r="D1000" s="1">
        <f>BILANCA!E22</f>
        <v>6700.17</v>
      </c>
      <c r="E1000" s="1">
        <v>0</v>
      </c>
      <c r="F1000" s="1">
        <v>0</v>
      </c>
      <c r="G1000" s="2">
        <f t="shared" si="22"/>
        <v>341.70867000000004</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994.03</v>
      </c>
      <c r="D1003" s="1">
        <f>BILANCA!E25</f>
        <v>994.03</v>
      </c>
      <c r="E1003" s="1">
        <v>0</v>
      </c>
      <c r="F1003" s="1">
        <v>0</v>
      </c>
      <c r="G1003" s="2">
        <f t="shared" si="22"/>
        <v>59.641800000000003</v>
      </c>
      <c r="H1003" s="2">
        <f t="shared" si="19"/>
        <v>5.999999999994543E-2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64126.76</v>
      </c>
      <c r="D1004" s="1">
        <f>BILANCA!E26</f>
        <v>64126.76</v>
      </c>
      <c r="E1004" s="1">
        <v>0</v>
      </c>
      <c r="F1004" s="1">
        <v>0</v>
      </c>
      <c r="G1004" s="2">
        <f t="shared" si="22"/>
        <v>4039.9858800000002</v>
      </c>
      <c r="H1004" s="2">
        <f t="shared" si="19"/>
        <v>0.47999999999592546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180739.98</v>
      </c>
      <c r="D1006" s="1">
        <f>BILANCA!E28</f>
        <v>194001.66</v>
      </c>
      <c r="E1006" s="1">
        <v>0</v>
      </c>
      <c r="F1006" s="1">
        <v>0</v>
      </c>
      <c r="G1006" s="2">
        <f t="shared" si="22"/>
        <v>13081.0959</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17195.57</v>
      </c>
      <c r="D1013" s="1">
        <f>BILANCA!E35</f>
        <v>17972.099999999999</v>
      </c>
      <c r="E1013" s="1">
        <v>0</v>
      </c>
      <c r="F1013" s="1">
        <v>0</v>
      </c>
      <c r="G1013" s="2">
        <f t="shared" si="22"/>
        <v>1594.1930999999997</v>
      </c>
      <c r="H1013" s="2">
        <f t="shared" si="19"/>
        <v>0.52999999999883585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17195.57</v>
      </c>
      <c r="D1014" s="1">
        <f>BILANCA!E36</f>
        <v>17972.099999999999</v>
      </c>
      <c r="E1014" s="1">
        <v>0</v>
      </c>
      <c r="F1014" s="1">
        <v>0</v>
      </c>
      <c r="G1014" s="2">
        <f t="shared" si="22"/>
        <v>1647.33287</v>
      </c>
      <c r="H1014" s="2">
        <f t="shared" si="19"/>
        <v>0.52999999999883585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32236.12</v>
      </c>
      <c r="D1032" s="1">
        <f>BILANCA!E54</f>
        <v>27556.89</v>
      </c>
      <c r="E1032" s="1">
        <v>0</v>
      </c>
      <c r="F1032" s="1">
        <v>0</v>
      </c>
      <c r="G1032" s="2">
        <f t="shared" si="22"/>
        <v>4280.1450999999997</v>
      </c>
      <c r="H1032" s="2">
        <f t="shared" si="19"/>
        <v>0.22999999999956344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32236.12</v>
      </c>
      <c r="D1033" s="1">
        <f>BILANCA!E55</f>
        <v>27556.89</v>
      </c>
      <c r="E1033" s="1">
        <v>0</v>
      </c>
      <c r="F1033" s="1">
        <v>0</v>
      </c>
      <c r="G1033" s="2">
        <f t="shared" si="22"/>
        <v>4367.4950000000008</v>
      </c>
      <c r="H1033" s="2">
        <f t="shared" si="19"/>
        <v>0.22999999999956344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127383.43</v>
      </c>
      <c r="D1046" s="1">
        <f>BILANCA!E68</f>
        <v>117756.54</v>
      </c>
      <c r="E1046" s="1">
        <v>0</v>
      </c>
      <c r="F1046" s="1">
        <v>0</v>
      </c>
      <c r="G1046" s="2">
        <f t="shared" si="22"/>
        <v>22862.48013</v>
      </c>
      <c r="H1046" s="2">
        <f t="shared" si="19"/>
        <v>0.88999999999941792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4067.45</v>
      </c>
      <c r="D1056" s="1">
        <f>BILANCA!E78</f>
        <v>6598.86</v>
      </c>
      <c r="E1056" s="1">
        <v>0</v>
      </c>
      <c r="F1056" s="1">
        <v>0</v>
      </c>
      <c r="G1056" s="2">
        <f t="shared" si="22"/>
        <v>1260.3574099999998</v>
      </c>
      <c r="H1056" s="2">
        <f t="shared" si="19"/>
        <v>0.59000000000014552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4067.45</v>
      </c>
      <c r="D1064" s="1">
        <f>BILANCA!E86</f>
        <v>6598.86</v>
      </c>
      <c r="E1064" s="1">
        <v>0</v>
      </c>
      <c r="F1064" s="1">
        <v>0</v>
      </c>
      <c r="G1064" s="2">
        <f t="shared" si="22"/>
        <v>1398.4787699999999</v>
      </c>
      <c r="H1064" s="2">
        <f t="shared" si="19"/>
        <v>0.59000000000014552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45859.23</v>
      </c>
      <c r="D1124" s="1">
        <f>BILANCA!E146</f>
        <v>20414.12</v>
      </c>
      <c r="E1124" s="1">
        <v>0</v>
      </c>
      <c r="F1124" s="1">
        <v>0</v>
      </c>
      <c r="G1124" s="2">
        <f t="shared" si="22"/>
        <v>12222.933269999998</v>
      </c>
      <c r="H1124" s="2">
        <f t="shared" si="23"/>
        <v>0.35000000000218279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45859.23</v>
      </c>
      <c r="D1139" s="1">
        <f>BILANCA!E161</f>
        <v>20414.12</v>
      </c>
      <c r="E1139" s="1">
        <v>0</v>
      </c>
      <c r="F1139" s="1">
        <v>0</v>
      </c>
      <c r="G1139" s="2">
        <f t="shared" si="22"/>
        <v>13523.24532</v>
      </c>
      <c r="H1139" s="2">
        <f t="shared" si="23"/>
        <v>0.35000000000218279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77456.75</v>
      </c>
      <c r="D1148" s="1">
        <f>BILANCA!E170</f>
        <v>90743.56</v>
      </c>
      <c r="E1148" s="1">
        <v>0</v>
      </c>
      <c r="F1148" s="1">
        <v>0</v>
      </c>
      <c r="G1148" s="2">
        <f t="shared" si="22"/>
        <v>42725.738550000002</v>
      </c>
      <c r="H1148" s="2">
        <f t="shared" si="23"/>
        <v>0.69000000000232831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77456.75</v>
      </c>
      <c r="D1151" s="1">
        <f>BILANCA!E173</f>
        <v>90743.56</v>
      </c>
      <c r="E1151" s="1">
        <v>0</v>
      </c>
      <c r="F1151" s="1">
        <v>0</v>
      </c>
      <c r="G1151" s="2">
        <f t="shared" si="22"/>
        <v>43502.570160000003</v>
      </c>
      <c r="H1151" s="2">
        <f t="shared" si="23"/>
        <v>0.69000000000232831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195339.07</v>
      </c>
      <c r="D1152" s="1">
        <f>BILANCA!E175</f>
        <v>173451.97</v>
      </c>
      <c r="E1152" s="1">
        <v>0</v>
      </c>
      <c r="F1152" s="1">
        <v>0</v>
      </c>
      <c r="G1152" s="2">
        <f t="shared" si="22"/>
        <v>91639.068690000015</v>
      </c>
      <c r="H1152" s="2">
        <f t="shared" si="23"/>
        <v>0.10000000000582077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81386.559999999998</v>
      </c>
      <c r="D1153" s="1">
        <f>BILANCA!E176</f>
        <v>97342.41</v>
      </c>
      <c r="E1153" s="1">
        <v>0</v>
      </c>
      <c r="F1153" s="1">
        <v>0</v>
      </c>
      <c r="G1153" s="2">
        <f t="shared" si="22"/>
        <v>46932.134600000005</v>
      </c>
      <c r="H1153" s="2">
        <f t="shared" si="23"/>
        <v>0.85000000000582077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81386.559999999998</v>
      </c>
      <c r="D1154" s="1">
        <f>BILANCA!E177</f>
        <v>97342.41</v>
      </c>
      <c r="E1154" s="1">
        <v>0</v>
      </c>
      <c r="F1154" s="1">
        <v>0</v>
      </c>
      <c r="G1154" s="2">
        <f t="shared" si="22"/>
        <v>47208.205979999999</v>
      </c>
      <c r="H1154" s="2">
        <f t="shared" si="23"/>
        <v>0.85000000000582077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76748.94</v>
      </c>
      <c r="D1155" s="1">
        <f>BILANCA!E178</f>
        <v>89674.68</v>
      </c>
      <c r="E1155" s="1">
        <v>0</v>
      </c>
      <c r="F1155" s="1">
        <v>0</v>
      </c>
      <c r="G1155" s="2">
        <f t="shared" si="22"/>
        <v>44048.907599999991</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1322.18</v>
      </c>
      <c r="D1156" s="1">
        <f>BILANCA!E179</f>
        <v>1228.27</v>
      </c>
      <c r="E1156" s="1">
        <v>0</v>
      </c>
      <c r="F1156" s="1">
        <v>0</v>
      </c>
      <c r="G1156" s="2">
        <f t="shared" si="22"/>
        <v>653.71855999999991</v>
      </c>
      <c r="H1156" s="2">
        <f t="shared" si="23"/>
        <v>0.45000000000004547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3315.44</v>
      </c>
      <c r="D1165" s="1">
        <f>BILANCA!E188</f>
        <v>6439.46</v>
      </c>
      <c r="E1165" s="1">
        <v>0</v>
      </c>
      <c r="F1165" s="1">
        <v>0</v>
      </c>
      <c r="G1165" s="2">
        <f t="shared" si="22"/>
        <v>2947.3735200000001</v>
      </c>
      <c r="H1165" s="2">
        <f t="shared" si="23"/>
        <v>0.90000000000009095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113952.51000000001</v>
      </c>
      <c r="D1214" s="1">
        <f>BILANCA!E237</f>
        <v>76109.56</v>
      </c>
      <c r="E1214" s="1">
        <v>0</v>
      </c>
      <c r="F1214" s="1">
        <v>0</v>
      </c>
      <c r="G1214" s="2">
        <f t="shared" si="22"/>
        <v>61485.646529999998</v>
      </c>
      <c r="H1214" s="2">
        <f t="shared" si="23"/>
        <v>0.92999999999301508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67955.66</v>
      </c>
      <c r="D1215" s="1">
        <f>BILANCA!E238</f>
        <v>55695.44</v>
      </c>
      <c r="E1215" s="1">
        <v>0</v>
      </c>
      <c r="F1215" s="1">
        <v>0</v>
      </c>
      <c r="G1215" s="2">
        <f t="shared" si="22"/>
        <v>41608.397280000005</v>
      </c>
      <c r="H1215" s="2">
        <f t="shared" si="23"/>
        <v>0.77999999999883585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67955.66</v>
      </c>
      <c r="D1216" s="1">
        <f>BILANCA!E239</f>
        <v>55695.44</v>
      </c>
      <c r="E1216" s="1">
        <v>0</v>
      </c>
      <c r="F1216" s="1">
        <v>0</v>
      </c>
      <c r="G1216" s="2">
        <f t="shared" si="22"/>
        <v>41787.743820000003</v>
      </c>
      <c r="H1216" s="2">
        <f t="shared" si="23"/>
        <v>0.77999999999883585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57708</v>
      </c>
      <c r="D1217" s="1">
        <f>BILANCA!E240</f>
        <v>50482.080000000002</v>
      </c>
      <c r="E1217" s="1">
        <v>0</v>
      </c>
      <c r="F1217" s="1">
        <v>0</v>
      </c>
      <c r="G1217" s="2">
        <f t="shared" si="22"/>
        <v>37129.28544</v>
      </c>
      <c r="H1217" s="2">
        <f t="shared" si="23"/>
        <v>8.000000000174623E-2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10247.66</v>
      </c>
      <c r="D1218" s="1">
        <f>BILANCA!E241</f>
        <v>5213.3599999999997</v>
      </c>
      <c r="E1218" s="1">
        <v>0</v>
      </c>
      <c r="F1218" s="1">
        <v>0</v>
      </c>
      <c r="G1218" s="2">
        <f t="shared" si="22"/>
        <v>4858.4792999999991</v>
      </c>
      <c r="H1218" s="2">
        <f t="shared" si="23"/>
        <v>0.6999999999998181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45996.85</v>
      </c>
      <c r="D1222" s="1">
        <f>BILANCA!E245</f>
        <v>20414.12</v>
      </c>
      <c r="E1222" s="1">
        <v>0</v>
      </c>
      <c r="F1222" s="1">
        <v>0</v>
      </c>
      <c r="G1222" s="2">
        <f t="shared" si="22"/>
        <v>20751.196509999998</v>
      </c>
      <c r="H1222" s="2">
        <f t="shared" si="23"/>
        <v>0.27000000000043656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45996.85</v>
      </c>
      <c r="D1223" s="1">
        <f>BILANCA!E246</f>
        <v>20414.12</v>
      </c>
      <c r="E1223" s="1">
        <v>0</v>
      </c>
      <c r="F1223" s="1">
        <v>0</v>
      </c>
      <c r="G1223" s="2">
        <f t="shared" si="22"/>
        <v>20838.0216</v>
      </c>
      <c r="H1223" s="2">
        <f t="shared" si="23"/>
        <v>0.27000000000043656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45996.85</v>
      </c>
      <c r="D1224" s="1">
        <f>BILANCA!E247</f>
        <v>20414.12</v>
      </c>
      <c r="E1224" s="1">
        <v>0</v>
      </c>
      <c r="F1224" s="1">
        <v>0</v>
      </c>
      <c r="G1224" s="2">
        <f t="shared" si="22"/>
        <v>20924.846689999998</v>
      </c>
      <c r="H1224" s="2">
        <f t="shared" si="23"/>
        <v>0.27000000000043656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15317.54</v>
      </c>
      <c r="D1236" s="1">
        <f>BILANCA!E259</f>
        <v>34756.51</v>
      </c>
      <c r="E1236" s="1">
        <v>0</v>
      </c>
      <c r="F1236" s="1">
        <v>0</v>
      </c>
      <c r="G1236" s="2">
        <f t="shared" si="22"/>
        <v>21462.131679999999</v>
      </c>
      <c r="H1236" s="2">
        <f t="shared" si="23"/>
        <v>0.94999999999708962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15317.54</v>
      </c>
      <c r="D1237" s="1">
        <f>BILANCA!E260</f>
        <v>34756.51</v>
      </c>
      <c r="E1237" s="1">
        <v>0</v>
      </c>
      <c r="F1237" s="1">
        <v>0</v>
      </c>
      <c r="G1237" s="2">
        <f t="shared" si="22"/>
        <v>21546.962240000001</v>
      </c>
      <c r="H1237" s="2">
        <f t="shared" si="23"/>
        <v>0.94999999999708962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45859.23</v>
      </c>
      <c r="D1241" s="1">
        <f>BILANCA!E265</f>
        <v>20414.12</v>
      </c>
      <c r="E1241" s="1">
        <v>0</v>
      </c>
      <c r="F1241" s="1">
        <v>0</v>
      </c>
      <c r="G1241" s="2">
        <f t="shared" si="22"/>
        <v>22365.367259999999</v>
      </c>
      <c r="H1241" s="2">
        <f t="shared" si="23"/>
        <v>0.35000000000218279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3719.55</v>
      </c>
      <c r="D1244" s="1">
        <f>BILANCA!E268</f>
        <v>6388.54</v>
      </c>
      <c r="E1244" s="1">
        <v>0</v>
      </c>
      <c r="F1244" s="1">
        <v>0</v>
      </c>
      <c r="G1244" s="2">
        <f t="shared" si="24"/>
        <v>4305.6204299999999</v>
      </c>
      <c r="H1244" s="2">
        <f t="shared" si="23"/>
        <v>0.90999999999985448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0.04</v>
      </c>
      <c r="E1245" s="1">
        <v>0</v>
      </c>
      <c r="F1245" s="1">
        <v>0</v>
      </c>
      <c r="G1245" s="2">
        <f t="shared" si="24"/>
        <v>2.0960000000000003E-2</v>
      </c>
      <c r="H1245" s="2">
        <f t="shared" si="23"/>
        <v>0.04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347.9</v>
      </c>
      <c r="D1247" s="1">
        <f>BILANCA!E271</f>
        <v>210.28</v>
      </c>
      <c r="E1247" s="1">
        <v>0</v>
      </c>
      <c r="F1247" s="1">
        <v>0</v>
      </c>
      <c r="G1247" s="2">
        <f t="shared" si="24"/>
        <v>202.87344000000002</v>
      </c>
      <c r="H1247" s="2">
        <f t="shared" si="23"/>
        <v>0.38000000000002387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45859.23</v>
      </c>
      <c r="D1262" s="1">
        <f>BILANCA!E286</f>
        <v>20414.12</v>
      </c>
      <c r="E1262" s="1">
        <v>0</v>
      </c>
      <c r="F1262" s="1">
        <v>0</v>
      </c>
      <c r="G1262" s="2">
        <f t="shared" si="24"/>
        <v>24185.804130000004</v>
      </c>
      <c r="H1262" s="2">
        <f t="shared" si="23"/>
        <v>0.35000000000218279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81386.559999999998</v>
      </c>
      <c r="D1264" s="1">
        <f>BILANCA!E288</f>
        <v>97342.41</v>
      </c>
      <c r="E1264" s="1">
        <v>0</v>
      </c>
      <c r="F1264" s="1">
        <v>0</v>
      </c>
      <c r="G1264" s="2">
        <f t="shared" si="24"/>
        <v>77576.057780000003</v>
      </c>
      <c r="H1264" s="2">
        <f t="shared" si="23"/>
        <v>0.85000000000582077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3150.67</v>
      </c>
      <c r="D1278" s="1">
        <f>BILANCA!E302</f>
        <v>6307.87</v>
      </c>
      <c r="E1278" s="1">
        <v>0</v>
      </c>
      <c r="F1278" s="1">
        <v>0</v>
      </c>
      <c r="G1278" s="2">
        <f t="shared" si="24"/>
        <v>4651.0909499999998</v>
      </c>
      <c r="H1278" s="2">
        <f t="shared" si="23"/>
        <v>0.46000000000003638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1076379.0900000001</v>
      </c>
      <c r="D1408" s="1">
        <f>'RAS-funkcijski'!E114</f>
        <v>1192280.31</v>
      </c>
      <c r="E1408" s="1">
        <v>0</v>
      </c>
      <c r="F1408" s="1">
        <v>0</v>
      </c>
      <c r="G1408" s="2">
        <f t="shared" si="24"/>
        <v>380703.36810000002</v>
      </c>
      <c r="H1408" s="2">
        <f t="shared" si="27"/>
        <v>0.40000000013969839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1076379.0900000001</v>
      </c>
      <c r="D1412" s="1">
        <f>'RAS-funkcijski'!E118</f>
        <v>1192280.31</v>
      </c>
      <c r="E1412" s="1">
        <v>0</v>
      </c>
      <c r="F1412" s="1">
        <v>0</v>
      </c>
      <c r="G1412" s="2">
        <f t="shared" si="24"/>
        <v>394547.12694000005</v>
      </c>
      <c r="H1412" s="2">
        <f t="shared" si="27"/>
        <v>0.40000000013969839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1076379.0900000001</v>
      </c>
      <c r="D1414" s="1">
        <f>'RAS-funkcijski'!E120</f>
        <v>1192280.31</v>
      </c>
      <c r="E1414" s="1">
        <v>0</v>
      </c>
      <c r="F1414" s="1">
        <v>0</v>
      </c>
      <c r="G1414" s="2">
        <f t="shared" si="24"/>
        <v>401469.00636000006</v>
      </c>
      <c r="H1414" s="2">
        <f t="shared" si="27"/>
        <v>0.40000000013969839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1076379.0900000001</v>
      </c>
      <c r="D1435" s="13">
        <f>'RAS-funkcijski'!E141</f>
        <v>1192280.31</v>
      </c>
      <c r="E1435" s="13">
        <v>0</v>
      </c>
      <c r="F1435" s="13">
        <v>0</v>
      </c>
      <c r="G1435" s="14">
        <f t="shared" si="24"/>
        <v>474148.74027000007</v>
      </c>
      <c r="H1435" s="14">
        <f t="shared" si="27"/>
        <v>0.40000000013969839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201.65</v>
      </c>
      <c r="D1436" s="6">
        <f>'P-VRIO'!E5</f>
        <v>0</v>
      </c>
      <c r="E1436" s="6">
        <v>0</v>
      </c>
      <c r="F1436" s="6">
        <v>0</v>
      </c>
      <c r="G1436" s="7">
        <f t="shared" si="24"/>
        <v>0.20165000000000002</v>
      </c>
      <c r="H1436" s="7">
        <f t="shared" si="27"/>
        <v>0.34999999999999432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201.65</v>
      </c>
      <c r="D1453" s="1">
        <f>'P-VRIO'!E22</f>
        <v>0</v>
      </c>
      <c r="E1453" s="1">
        <v>0</v>
      </c>
      <c r="F1453" s="1">
        <v>0</v>
      </c>
      <c r="G1453" s="2">
        <f t="shared" si="24"/>
        <v>3.6296999999999997</v>
      </c>
      <c r="H1453" s="2">
        <f t="shared" si="27"/>
        <v>0.34999999999999432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201.65</v>
      </c>
      <c r="D1454" s="1">
        <f>'P-VRIO'!E23</f>
        <v>0</v>
      </c>
      <c r="E1454" s="1">
        <v>0</v>
      </c>
      <c r="F1454" s="1">
        <v>0</v>
      </c>
      <c r="G1454" s="2">
        <f t="shared" si="24"/>
        <v>3.83135</v>
      </c>
      <c r="H1454" s="2">
        <f t="shared" si="27"/>
        <v>0.34999999999999432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201.65</v>
      </c>
      <c r="D1456" s="1">
        <f>'P-VRIO'!E25</f>
        <v>0</v>
      </c>
      <c r="E1456" s="1">
        <v>0</v>
      </c>
      <c r="F1456" s="1">
        <v>0</v>
      </c>
      <c r="G1456" s="2">
        <f t="shared" si="24"/>
        <v>4.2346500000000002</v>
      </c>
      <c r="H1456" s="2">
        <f t="shared" si="27"/>
        <v>0.34999999999999432</v>
      </c>
      <c r="I1456" s="10">
        <f t="shared" si="30"/>
        <v>1.4821274999999761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81386.559999999998</v>
      </c>
      <c r="D1480" s="6"/>
      <c r="E1480" s="6">
        <v>0</v>
      </c>
      <c r="F1480" s="6">
        <v>0</v>
      </c>
      <c r="G1480" s="7">
        <f t="shared" ref="G1480:G1580" si="34">B1480/1000*C1480</f>
        <v>81.386560000000003</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1189849.8500000001</v>
      </c>
      <c r="D1481" s="1">
        <v>0</v>
      </c>
      <c r="E1481" s="1">
        <v>0</v>
      </c>
      <c r="F1481" s="1">
        <v>0</v>
      </c>
      <c r="G1481" s="2">
        <f t="shared" si="34"/>
        <v>2379.6997000000001</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1189849.8500000001</v>
      </c>
      <c r="D1483" s="1">
        <v>0</v>
      </c>
      <c r="E1483" s="1">
        <v>0</v>
      </c>
      <c r="F1483" s="1">
        <v>0</v>
      </c>
      <c r="G1483" s="2">
        <f t="shared" si="34"/>
        <v>4759.3994000000002</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1069141.26</v>
      </c>
      <c r="D1484" s="1">
        <v>0</v>
      </c>
      <c r="E1484" s="1">
        <v>0</v>
      </c>
      <c r="F1484" s="1">
        <v>0</v>
      </c>
      <c r="G1484" s="2">
        <f t="shared" si="34"/>
        <v>5345.7062999999998</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101987.13</v>
      </c>
      <c r="D1485" s="1">
        <v>0</v>
      </c>
      <c r="E1485" s="1">
        <v>0</v>
      </c>
      <c r="F1485" s="1">
        <v>0</v>
      </c>
      <c r="G1485" s="2">
        <f t="shared" si="34"/>
        <v>611.92277999999999</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18721.46</v>
      </c>
      <c r="D1491" s="1">
        <v>0</v>
      </c>
      <c r="E1491" s="1">
        <v>0</v>
      </c>
      <c r="F1491" s="1">
        <v>0</v>
      </c>
      <c r="G1491" s="2">
        <f t="shared" si="34"/>
        <v>224.65752000000001</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1173894</v>
      </c>
      <c r="D1499" s="1">
        <v>0</v>
      </c>
      <c r="E1499" s="1">
        <v>0</v>
      </c>
      <c r="F1499" s="1">
        <v>0</v>
      </c>
      <c r="G1499" s="2">
        <f t="shared" si="34"/>
        <v>23477.88</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1173894</v>
      </c>
      <c r="D1501" s="1">
        <v>0</v>
      </c>
      <c r="E1501" s="1">
        <v>0</v>
      </c>
      <c r="F1501" s="1">
        <v>0</v>
      </c>
      <c r="G1501" s="2">
        <f t="shared" si="34"/>
        <v>25825.667999999998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1056215.52</v>
      </c>
      <c r="D1502" s="1">
        <v>0</v>
      </c>
      <c r="E1502" s="1">
        <v>0</v>
      </c>
      <c r="F1502" s="1">
        <v>0</v>
      </c>
      <c r="G1502" s="2">
        <f t="shared" si="34"/>
        <v>24292.95696</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102081.04</v>
      </c>
      <c r="D1503" s="1">
        <v>0</v>
      </c>
      <c r="E1503" s="1">
        <v>0</v>
      </c>
      <c r="F1503" s="1">
        <v>0</v>
      </c>
      <c r="G1503" s="2">
        <f t="shared" si="34"/>
        <v>2449.9449599999998</v>
      </c>
      <c r="H1503" s="2">
        <f t="shared" si="35"/>
        <v>3.9999999993597157E-2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15597.44</v>
      </c>
      <c r="D1509" s="1">
        <v>0</v>
      </c>
      <c r="E1509" s="1">
        <v>0</v>
      </c>
      <c r="F1509" s="1">
        <v>0</v>
      </c>
      <c r="G1509" s="2">
        <f t="shared" si="34"/>
        <v>467.92320000000001</v>
      </c>
      <c r="H1509" s="2">
        <f t="shared" si="35"/>
        <v>0.44000000000050932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97342.410000000149</v>
      </c>
      <c r="D1517" s="1">
        <v>0</v>
      </c>
      <c r="E1517" s="1">
        <v>0</v>
      </c>
      <c r="F1517" s="1">
        <v>0</v>
      </c>
      <c r="G1517" s="2">
        <f t="shared" si="34"/>
        <v>3699.0115800000058</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97342.41</v>
      </c>
      <c r="D1576" s="1">
        <v>0</v>
      </c>
      <c r="E1576" s="1">
        <v>0</v>
      </c>
      <c r="F1576" s="1">
        <v>0</v>
      </c>
      <c r="G1576" s="2">
        <f t="shared" si="34"/>
        <v>9442.2137700000003</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6307.83</v>
      </c>
      <c r="D1577" s="1">
        <v>0</v>
      </c>
      <c r="E1577" s="1">
        <v>0</v>
      </c>
      <c r="F1577" s="1">
        <v>0</v>
      </c>
      <c r="G1577" s="2">
        <f t="shared" si="34"/>
        <v>618.16733999999997</v>
      </c>
      <c r="H1577" s="2">
        <f t="shared" si="35"/>
        <v>0.17000000000007276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91034.58</v>
      </c>
      <c r="D1578" s="1">
        <v>0</v>
      </c>
      <c r="E1578" s="1">
        <v>0</v>
      </c>
      <c r="F1578" s="1">
        <v>0</v>
      </c>
      <c r="G1578" s="2">
        <f t="shared" si="34"/>
        <v>9012.423420000001</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18320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1106051.73</v>
      </c>
      <c r="I16" s="170">
        <f>'PR-RAS'!E6</f>
        <v>1166697.58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1050135.9100000001</v>
      </c>
      <c r="I17" s="170">
        <f>'PR-RAS'!E151</f>
        <v>1185379.4699999997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45996.849999999897</v>
      </c>
      <c r="I18" s="170">
        <f>'PR-RAS'!E645</f>
        <v>20414.12000000025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67955.640000000014</v>
      </c>
      <c r="I20" s="173">
        <f>BILANCA!E7</f>
        <v>55695.43</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127383.43</v>
      </c>
      <c r="I21" s="175">
        <f>BILANCA!E68</f>
        <v>117756.54</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81386.559999999998</v>
      </c>
      <c r="I22" s="175">
        <f>BILANCA!E176</f>
        <v>97342.41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113952.51000000001</v>
      </c>
      <c r="I23" s="177">
        <f>BILANCA!E237</f>
        <v>76109.56</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1076379.0900000001</v>
      </c>
      <c r="I27" s="175">
        <f>'RAS-funkcijski'!E114</f>
        <v>1192280.31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1076379.0900000001</v>
      </c>
      <c r="I28" s="179">
        <f>'RAS-funkcijski'!E141</f>
        <v>1192280.31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201.65</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201.65</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81386.559999999998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97342.410000000149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97342.41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2" zoomScaleNormal="100" workbookViewId="0">
      <selection activeCell="E654" sqref="E65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1106051.73</v>
      </c>
      <c r="E6" s="51">
        <f>E7+E44+E50+E82+E106+E124+E133+E139</f>
        <v>1166697.58</v>
      </c>
      <c r="F6" s="52">
        <f t="shared" ref="F6:F131" si="0">IF(D6&lt;&gt;0,IF(E6/D6&gt;=100,"&gt;&gt;100",E6/D6*100),"-")</f>
        <v>105.48309345350421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951753.27</v>
      </c>
      <c r="E50" s="51">
        <f>E51+E54+E59+E62+E65+E68+E71+E74+E77</f>
        <v>1029019.8200000001</v>
      </c>
      <c r="F50" s="52">
        <f t="shared" si="0"/>
        <v>108.11833827479258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915103.94000000006</v>
      </c>
      <c r="E68" s="51">
        <f t="shared" si="15"/>
        <v>1028894.02</v>
      </c>
      <c r="F68" s="52">
        <f t="shared" si="0"/>
        <v>112.4346617937193</v>
      </c>
    </row>
    <row r="69" spans="1:6" ht="12.75" customHeight="1" x14ac:dyDescent="0.2">
      <c r="A69" s="53" t="s">
        <v>184</v>
      </c>
      <c r="B69" s="85" t="s">
        <v>185</v>
      </c>
      <c r="C69" s="50" t="s">
        <v>184</v>
      </c>
      <c r="D69" s="242">
        <v>914573.05</v>
      </c>
      <c r="E69" s="242">
        <v>1028363.02</v>
      </c>
      <c r="F69" s="52">
        <f t="shared" si="0"/>
        <v>112.44186782018122</v>
      </c>
    </row>
    <row r="70" spans="1:6" ht="12" x14ac:dyDescent="0.2">
      <c r="A70" s="53" t="s">
        <v>186</v>
      </c>
      <c r="B70" s="85" t="s">
        <v>187</v>
      </c>
      <c r="C70" s="50" t="s">
        <v>186</v>
      </c>
      <c r="D70" s="242">
        <v>530.89</v>
      </c>
      <c r="E70" s="242">
        <v>531</v>
      </c>
      <c r="F70" s="52">
        <f t="shared" si="0"/>
        <v>100.02071992314792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36649.33</v>
      </c>
      <c r="E74" s="51">
        <f t="shared" si="17"/>
        <v>125.8</v>
      </c>
      <c r="F74" s="52">
        <f t="shared" si="0"/>
        <v>0.343253205447412</v>
      </c>
    </row>
    <row r="75" spans="1:6" ht="12.75" customHeight="1" x14ac:dyDescent="0.2">
      <c r="A75" s="53" t="s">
        <v>196</v>
      </c>
      <c r="B75" s="85" t="s">
        <v>197</v>
      </c>
      <c r="C75" s="50" t="s">
        <v>196</v>
      </c>
      <c r="D75" s="242">
        <v>36649.33</v>
      </c>
      <c r="E75" s="242">
        <v>125.8</v>
      </c>
      <c r="F75" s="52">
        <f t="shared" si="0"/>
        <v>0.343253205447412</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11287.03</v>
      </c>
      <c r="E106" s="51">
        <f t="shared" si="23"/>
        <v>16488.47</v>
      </c>
      <c r="F106" s="52">
        <f t="shared" si="0"/>
        <v>146.08333636040661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11287.03</v>
      </c>
      <c r="E112" s="51">
        <f t="shared" si="25"/>
        <v>16488.47</v>
      </c>
      <c r="F112" s="52">
        <f t="shared" si="0"/>
        <v>146.08333636040661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11287.03</v>
      </c>
      <c r="E117" s="242">
        <v>16488.47</v>
      </c>
      <c r="F117" s="52">
        <f t="shared" si="0"/>
        <v>146.08333636040661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9018.24</v>
      </c>
      <c r="E124" s="51">
        <f t="shared" si="27"/>
        <v>7750.03</v>
      </c>
      <c r="F124" s="52">
        <f t="shared" si="0"/>
        <v>85.937278227237243</v>
      </c>
    </row>
    <row r="125" spans="1:6" ht="12.75" customHeight="1" x14ac:dyDescent="0.2">
      <c r="A125" s="53">
        <v>661</v>
      </c>
      <c r="B125" s="86" t="s">
        <v>296</v>
      </c>
      <c r="C125" s="50" t="s">
        <v>297</v>
      </c>
      <c r="D125" s="51">
        <f t="shared" ref="D125:E125" si="28">SUM(D126:D127)</f>
        <v>684.85</v>
      </c>
      <c r="E125" s="51">
        <f t="shared" si="28"/>
        <v>1215.33</v>
      </c>
      <c r="F125" s="52">
        <f t="shared" si="0"/>
        <v>177.45929765642109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684.85</v>
      </c>
      <c r="E127" s="242">
        <v>1215.33</v>
      </c>
      <c r="F127" s="52">
        <f t="shared" si="0"/>
        <v>177.45929765642109</v>
      </c>
    </row>
    <row r="128" spans="1:6" ht="22.8" x14ac:dyDescent="0.2">
      <c r="A128" s="53">
        <v>663</v>
      </c>
      <c r="B128" s="231" t="s">
        <v>302</v>
      </c>
      <c r="C128" s="50" t="s">
        <v>303</v>
      </c>
      <c r="D128" s="51">
        <f t="shared" ref="D128:E128" si="29">SUM(D129:D132)</f>
        <v>8333.39</v>
      </c>
      <c r="E128" s="51">
        <f t="shared" si="29"/>
        <v>6534.7</v>
      </c>
      <c r="F128" s="52">
        <f t="shared" si="0"/>
        <v>78.415866772105957</v>
      </c>
    </row>
    <row r="129" spans="1:6" ht="12.75" customHeight="1" x14ac:dyDescent="0.2">
      <c r="A129" s="53">
        <v>6631</v>
      </c>
      <c r="B129" s="86" t="s">
        <v>304</v>
      </c>
      <c r="C129" s="50" t="s">
        <v>305</v>
      </c>
      <c r="D129" s="242">
        <v>8333.39</v>
      </c>
      <c r="E129" s="242">
        <v>6534.7</v>
      </c>
      <c r="F129" s="52">
        <f t="shared" si="0"/>
        <v>78.415866772105957</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133993.19</v>
      </c>
      <c r="E133" s="51">
        <f t="shared" si="30"/>
        <v>113439.26</v>
      </c>
      <c r="F133" s="52">
        <f t="shared" ref="F133:F223" si="31">IF(D133&lt;&gt;0,IF(E133/D133&gt;=100,"&gt;&gt;100",E133/D133*100),"-")</f>
        <v>84.6604666998375</v>
      </c>
    </row>
    <row r="134" spans="1:6" ht="22.8" x14ac:dyDescent="0.2">
      <c r="A134" s="53">
        <v>671</v>
      </c>
      <c r="B134" s="232" t="s">
        <v>314</v>
      </c>
      <c r="C134" s="50" t="s">
        <v>315</v>
      </c>
      <c r="D134" s="51">
        <f t="shared" ref="D134:E134" si="32">SUM(D135:D137)</f>
        <v>133993.19</v>
      </c>
      <c r="E134" s="51">
        <f t="shared" si="32"/>
        <v>113439.26</v>
      </c>
      <c r="F134" s="52">
        <f t="shared" si="31"/>
        <v>84.6604666998375</v>
      </c>
    </row>
    <row r="135" spans="1:6" ht="12.75" customHeight="1" x14ac:dyDescent="0.2">
      <c r="A135" s="53">
        <v>6711</v>
      </c>
      <c r="B135" s="85" t="s">
        <v>316</v>
      </c>
      <c r="C135" s="50" t="s">
        <v>317</v>
      </c>
      <c r="D135" s="242">
        <v>116871.95</v>
      </c>
      <c r="E135" s="242">
        <v>108439.95</v>
      </c>
      <c r="F135" s="52">
        <f t="shared" si="31"/>
        <v>92.785266267911155</v>
      </c>
    </row>
    <row r="136" spans="1:6" ht="22.8" x14ac:dyDescent="0.2">
      <c r="A136" s="53">
        <v>6712</v>
      </c>
      <c r="B136" s="232" t="s">
        <v>318</v>
      </c>
      <c r="C136" s="50" t="s">
        <v>319</v>
      </c>
      <c r="D136" s="242">
        <v>17121.240000000002</v>
      </c>
      <c r="E136" s="242">
        <v>4999.3100000000004</v>
      </c>
      <c r="F136" s="52">
        <f t="shared" si="31"/>
        <v>29.199462188486347</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1050135.9100000001</v>
      </c>
      <c r="E151" s="51">
        <f t="shared" si="35"/>
        <v>1185379.4699999997</v>
      </c>
      <c r="F151" s="52">
        <f t="shared" si="31"/>
        <v>112.87867205683877</v>
      </c>
    </row>
    <row r="152" spans="1:6" ht="12.75" customHeight="1" x14ac:dyDescent="0.2">
      <c r="A152" s="53">
        <v>31</v>
      </c>
      <c r="B152" s="85" t="s">
        <v>349</v>
      </c>
      <c r="C152" s="50" t="s">
        <v>35</v>
      </c>
      <c r="D152" s="51">
        <f t="shared" ref="D152:E152" si="36">D153+D158+D159</f>
        <v>953291.06</v>
      </c>
      <c r="E152" s="51">
        <f t="shared" si="36"/>
        <v>1052983.92</v>
      </c>
      <c r="F152" s="52">
        <f t="shared" si="31"/>
        <v>110.45775673171632</v>
      </c>
    </row>
    <row r="153" spans="1:6" ht="12.75" customHeight="1" x14ac:dyDescent="0.2">
      <c r="A153" s="53">
        <v>311</v>
      </c>
      <c r="B153" s="85" t="s">
        <v>350</v>
      </c>
      <c r="C153" s="50" t="s">
        <v>351</v>
      </c>
      <c r="D153" s="51">
        <f t="shared" ref="D153:E153" si="37">SUM(D154:D157)</f>
        <v>788855.76</v>
      </c>
      <c r="E153" s="51">
        <f t="shared" si="37"/>
        <v>870986.03</v>
      </c>
      <c r="F153" s="52">
        <f t="shared" si="31"/>
        <v>110.41131651241287</v>
      </c>
    </row>
    <row r="154" spans="1:6" ht="12.75" customHeight="1" x14ac:dyDescent="0.2">
      <c r="A154" s="53">
        <v>3111</v>
      </c>
      <c r="B154" s="85" t="s">
        <v>352</v>
      </c>
      <c r="C154" s="50" t="s">
        <v>353</v>
      </c>
      <c r="D154" s="242">
        <v>788855.76</v>
      </c>
      <c r="E154" s="242">
        <v>870986.03</v>
      </c>
      <c r="F154" s="52">
        <f t="shared" si="31"/>
        <v>110.41131651241287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34267.879999999997</v>
      </c>
      <c r="E158" s="242">
        <v>38285.11</v>
      </c>
      <c r="F158" s="52">
        <f t="shared" si="31"/>
        <v>111.72301875692341</v>
      </c>
    </row>
    <row r="159" spans="1:6" ht="12.75" customHeight="1" x14ac:dyDescent="0.2">
      <c r="A159" s="53">
        <v>313</v>
      </c>
      <c r="B159" s="85" t="s">
        <v>362</v>
      </c>
      <c r="C159" s="50" t="s">
        <v>363</v>
      </c>
      <c r="D159" s="51">
        <f t="shared" ref="D159:E159" si="38">SUM(D160:D162)</f>
        <v>130167.42</v>
      </c>
      <c r="E159" s="51">
        <f t="shared" si="38"/>
        <v>143712.78</v>
      </c>
      <c r="F159" s="52">
        <f t="shared" si="31"/>
        <v>110.4061062284249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130118.94</v>
      </c>
      <c r="E161" s="242">
        <v>143712.78</v>
      </c>
      <c r="F161" s="52">
        <f t="shared" si="31"/>
        <v>110.44724157759048</v>
      </c>
    </row>
    <row r="162" spans="1:6" ht="12.75" customHeight="1" x14ac:dyDescent="0.2">
      <c r="A162" s="53">
        <v>3133</v>
      </c>
      <c r="B162" s="85" t="s">
        <v>367</v>
      </c>
      <c r="C162" s="50" t="s">
        <v>368</v>
      </c>
      <c r="D162" s="242">
        <v>48.48</v>
      </c>
      <c r="E162" s="242"/>
      <c r="F162" s="52">
        <f t="shared" si="31"/>
        <v>0</v>
      </c>
    </row>
    <row r="163" spans="1:6" ht="12.75" customHeight="1" x14ac:dyDescent="0.2">
      <c r="A163" s="53">
        <v>32</v>
      </c>
      <c r="B163" s="85" t="s">
        <v>369</v>
      </c>
      <c r="C163" s="50" t="s">
        <v>370</v>
      </c>
      <c r="D163" s="51">
        <f t="shared" ref="D163:E163" si="39">D164+D169+D177+D187+D188</f>
        <v>92958.03</v>
      </c>
      <c r="E163" s="51">
        <f t="shared" si="39"/>
        <v>130631.60999999999</v>
      </c>
      <c r="F163" s="52">
        <f t="shared" si="31"/>
        <v>140.52751548198685</v>
      </c>
    </row>
    <row r="164" spans="1:6" ht="12.75" customHeight="1" x14ac:dyDescent="0.2">
      <c r="A164" s="53">
        <v>321</v>
      </c>
      <c r="B164" s="85" t="s">
        <v>371</v>
      </c>
      <c r="C164" s="50" t="s">
        <v>372</v>
      </c>
      <c r="D164" s="51">
        <f t="shared" ref="D164:E164" si="40">SUM(D165:D168)</f>
        <v>23993.79</v>
      </c>
      <c r="E164" s="51">
        <f t="shared" si="40"/>
        <v>37647.199999999997</v>
      </c>
      <c r="F164" s="52">
        <f t="shared" si="31"/>
        <v>156.90393222579675</v>
      </c>
    </row>
    <row r="165" spans="1:6" ht="12.75" customHeight="1" x14ac:dyDescent="0.2">
      <c r="A165" s="53">
        <v>3211</v>
      </c>
      <c r="B165" s="85" t="s">
        <v>373</v>
      </c>
      <c r="C165" s="50" t="s">
        <v>374</v>
      </c>
      <c r="D165" s="242">
        <v>7166.5</v>
      </c>
      <c r="E165" s="242">
        <v>20062.939999999999</v>
      </c>
      <c r="F165" s="52">
        <f t="shared" si="31"/>
        <v>279.95451057001321</v>
      </c>
    </row>
    <row r="166" spans="1:6" ht="12.75" customHeight="1" x14ac:dyDescent="0.2">
      <c r="A166" s="53">
        <v>3212</v>
      </c>
      <c r="B166" s="85" t="s">
        <v>375</v>
      </c>
      <c r="C166" s="50" t="s">
        <v>376</v>
      </c>
      <c r="D166" s="242">
        <v>15462.48</v>
      </c>
      <c r="E166" s="242">
        <v>16631.650000000001</v>
      </c>
      <c r="F166" s="52">
        <f t="shared" si="31"/>
        <v>107.56133556842111</v>
      </c>
    </row>
    <row r="167" spans="1:6" ht="12.75" customHeight="1" x14ac:dyDescent="0.2">
      <c r="A167" s="53">
        <v>3213</v>
      </c>
      <c r="B167" s="85" t="s">
        <v>377</v>
      </c>
      <c r="C167" s="50" t="s">
        <v>378</v>
      </c>
      <c r="D167" s="242">
        <v>1295.79</v>
      </c>
      <c r="E167" s="242">
        <v>952.61</v>
      </c>
      <c r="F167" s="52">
        <f t="shared" si="31"/>
        <v>73.51577030228664</v>
      </c>
    </row>
    <row r="168" spans="1:6" ht="12.75" customHeight="1" x14ac:dyDescent="0.2">
      <c r="A168" s="53">
        <v>3214</v>
      </c>
      <c r="B168" s="85" t="s">
        <v>379</v>
      </c>
      <c r="C168" s="50" t="s">
        <v>380</v>
      </c>
      <c r="D168" s="242">
        <v>69.02</v>
      </c>
      <c r="E168" s="242"/>
      <c r="F168" s="52">
        <f t="shared" si="31"/>
        <v>0</v>
      </c>
    </row>
    <row r="169" spans="1:6" ht="12.75" customHeight="1" x14ac:dyDescent="0.2">
      <c r="A169" s="53">
        <v>322</v>
      </c>
      <c r="B169" s="85" t="s">
        <v>381</v>
      </c>
      <c r="C169" s="50" t="s">
        <v>382</v>
      </c>
      <c r="D169" s="51">
        <f t="shared" ref="D169:E169" si="41">SUM(D170:D176)</f>
        <v>14685.11</v>
      </c>
      <c r="E169" s="51">
        <f t="shared" si="41"/>
        <v>16423.900000000001</v>
      </c>
      <c r="F169" s="52">
        <f t="shared" si="31"/>
        <v>111.8404969387359</v>
      </c>
    </row>
    <row r="170" spans="1:6" ht="12.75" customHeight="1" x14ac:dyDescent="0.2">
      <c r="A170" s="53">
        <v>3221</v>
      </c>
      <c r="B170" s="85" t="s">
        <v>383</v>
      </c>
      <c r="C170" s="50" t="s">
        <v>384</v>
      </c>
      <c r="D170" s="242">
        <v>12285.24</v>
      </c>
      <c r="E170" s="242">
        <v>14037.96</v>
      </c>
      <c r="F170" s="52">
        <f t="shared" si="31"/>
        <v>114.26687634917998</v>
      </c>
    </row>
    <row r="171" spans="1:6" ht="12.75" customHeight="1" x14ac:dyDescent="0.2">
      <c r="A171" s="53">
        <v>3222</v>
      </c>
      <c r="B171" s="85" t="s">
        <v>385</v>
      </c>
      <c r="C171" s="50" t="s">
        <v>386</v>
      </c>
      <c r="D171" s="242">
        <v>271.37</v>
      </c>
      <c r="E171" s="242">
        <v>772.84</v>
      </c>
      <c r="F171" s="52">
        <f t="shared" si="31"/>
        <v>284.79198142757122</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984.69</v>
      </c>
      <c r="E173" s="242">
        <v>733.04</v>
      </c>
      <c r="F173" s="52">
        <f t="shared" si="31"/>
        <v>74.443733560816085</v>
      </c>
    </row>
    <row r="174" spans="1:6" ht="12.75" customHeight="1" x14ac:dyDescent="0.2">
      <c r="A174" s="53">
        <v>3225</v>
      </c>
      <c r="B174" s="85" t="s">
        <v>391</v>
      </c>
      <c r="C174" s="50" t="s">
        <v>392</v>
      </c>
      <c r="D174" s="242">
        <v>525.04</v>
      </c>
      <c r="E174" s="242">
        <v>162.1</v>
      </c>
      <c r="F174" s="52">
        <f t="shared" si="31"/>
        <v>30.873838183757428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618.77</v>
      </c>
      <c r="E176" s="242">
        <v>717.96</v>
      </c>
      <c r="F176" s="52">
        <f t="shared" si="31"/>
        <v>116.03018892318633</v>
      </c>
    </row>
    <row r="177" spans="1:6" ht="12.75" customHeight="1" x14ac:dyDescent="0.2">
      <c r="A177" s="53">
        <v>323</v>
      </c>
      <c r="B177" s="85" t="s">
        <v>397</v>
      </c>
      <c r="C177" s="50" t="s">
        <v>398</v>
      </c>
      <c r="D177" s="51">
        <f t="shared" ref="D177:E177" si="42">SUM(D178:D186)</f>
        <v>37365.120000000003</v>
      </c>
      <c r="E177" s="51">
        <f t="shared" si="42"/>
        <v>26967.32</v>
      </c>
      <c r="F177" s="52">
        <f t="shared" si="31"/>
        <v>72.1724431769522</v>
      </c>
    </row>
    <row r="178" spans="1:6" ht="12.75" customHeight="1" x14ac:dyDescent="0.2">
      <c r="A178" s="53">
        <v>3231</v>
      </c>
      <c r="B178" s="85" t="s">
        <v>399</v>
      </c>
      <c r="C178" s="50" t="s">
        <v>400</v>
      </c>
      <c r="D178" s="242">
        <v>9898.2900000000009</v>
      </c>
      <c r="E178" s="242">
        <v>6508.68</v>
      </c>
      <c r="F178" s="52">
        <f t="shared" si="31"/>
        <v>65.755600209733188</v>
      </c>
    </row>
    <row r="179" spans="1:6" ht="12.75" customHeight="1" x14ac:dyDescent="0.2">
      <c r="A179" s="53">
        <v>3232</v>
      </c>
      <c r="B179" s="85" t="s">
        <v>401</v>
      </c>
      <c r="C179" s="50" t="s">
        <v>402</v>
      </c>
      <c r="D179" s="242">
        <v>11903.82</v>
      </c>
      <c r="E179" s="242">
        <v>2794.98</v>
      </c>
      <c r="F179" s="52">
        <f t="shared" si="31"/>
        <v>23.479689713050096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6029.89</v>
      </c>
      <c r="E181" s="242">
        <v>6796.65</v>
      </c>
      <c r="F181" s="52">
        <f t="shared" si="31"/>
        <v>112.71598652711741</v>
      </c>
    </row>
    <row r="182" spans="1:6" ht="12.75" customHeight="1" x14ac:dyDescent="0.2">
      <c r="A182" s="53">
        <v>3235</v>
      </c>
      <c r="B182" s="85" t="s">
        <v>407</v>
      </c>
      <c r="C182" s="50" t="s">
        <v>408</v>
      </c>
      <c r="D182" s="242">
        <v>3693.01</v>
      </c>
      <c r="E182" s="242">
        <v>3397.69</v>
      </c>
      <c r="F182" s="52">
        <f t="shared" si="31"/>
        <v>92.003271044486752</v>
      </c>
    </row>
    <row r="183" spans="1:6" ht="12.75" customHeight="1" x14ac:dyDescent="0.2">
      <c r="A183" s="53">
        <v>3236</v>
      </c>
      <c r="B183" s="85" t="s">
        <v>409</v>
      </c>
      <c r="C183" s="50" t="s">
        <v>410</v>
      </c>
      <c r="D183" s="242">
        <v>1794.74</v>
      </c>
      <c r="E183" s="242">
        <v>3812.12</v>
      </c>
      <c r="F183" s="52">
        <f t="shared" si="31"/>
        <v>212.4051394630977</v>
      </c>
    </row>
    <row r="184" spans="1:6" ht="12.75" customHeight="1" x14ac:dyDescent="0.2">
      <c r="A184" s="53">
        <v>3237</v>
      </c>
      <c r="B184" s="85" t="s">
        <v>411</v>
      </c>
      <c r="C184" s="50" t="s">
        <v>412</v>
      </c>
      <c r="D184" s="242">
        <v>1104.92</v>
      </c>
      <c r="E184" s="242">
        <v>1666.16</v>
      </c>
      <c r="F184" s="52">
        <f t="shared" si="31"/>
        <v>150.79462766535136</v>
      </c>
    </row>
    <row r="185" spans="1:6" ht="12.75" customHeight="1" x14ac:dyDescent="0.2">
      <c r="A185" s="53">
        <v>3238</v>
      </c>
      <c r="B185" s="85" t="s">
        <v>413</v>
      </c>
      <c r="C185" s="50" t="s">
        <v>414</v>
      </c>
      <c r="D185" s="242">
        <v>1797.04</v>
      </c>
      <c r="E185" s="242">
        <v>1428.34</v>
      </c>
      <c r="F185" s="52">
        <f t="shared" si="31"/>
        <v>79.482927480746113</v>
      </c>
    </row>
    <row r="186" spans="1:6" ht="12.75" customHeight="1" x14ac:dyDescent="0.2">
      <c r="A186" s="53">
        <v>3239</v>
      </c>
      <c r="B186" s="85" t="s">
        <v>415</v>
      </c>
      <c r="C186" s="50" t="s">
        <v>416</v>
      </c>
      <c r="D186" s="242">
        <v>1143.4100000000001</v>
      </c>
      <c r="E186" s="242">
        <v>562.70000000000005</v>
      </c>
      <c r="F186" s="52">
        <f t="shared" si="31"/>
        <v>49.21244348046632</v>
      </c>
    </row>
    <row r="187" spans="1:6" ht="12.75" customHeight="1" x14ac:dyDescent="0.2">
      <c r="A187" s="53">
        <v>324</v>
      </c>
      <c r="B187" s="85" t="s">
        <v>417</v>
      </c>
      <c r="C187" s="50" t="s">
        <v>418</v>
      </c>
      <c r="D187" s="242">
        <v>0</v>
      </c>
      <c r="E187" s="242">
        <v>31840.79</v>
      </c>
      <c r="F187" s="52" t="str">
        <f t="shared" si="31"/>
        <v>-</v>
      </c>
    </row>
    <row r="188" spans="1:6" ht="12.75" customHeight="1" x14ac:dyDescent="0.2">
      <c r="A188" s="53">
        <v>329</v>
      </c>
      <c r="B188" s="85" t="s">
        <v>419</v>
      </c>
      <c r="C188" s="50" t="s">
        <v>420</v>
      </c>
      <c r="D188" s="51">
        <f t="shared" ref="D188:E188" si="43">SUM(D189:D195)</f>
        <v>16914.010000000002</v>
      </c>
      <c r="E188" s="51">
        <f t="shared" si="43"/>
        <v>17752.400000000001</v>
      </c>
      <c r="F188" s="52">
        <f t="shared" si="31"/>
        <v>104.95677843397277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1027.27</v>
      </c>
      <c r="E190" s="242">
        <v>1474.12</v>
      </c>
      <c r="F190" s="52">
        <f t="shared" si="31"/>
        <v>143.49878804987978</v>
      </c>
    </row>
    <row r="191" spans="1:6" ht="12.75" customHeight="1" x14ac:dyDescent="0.2">
      <c r="A191" s="53">
        <v>3293</v>
      </c>
      <c r="B191" s="85" t="s">
        <v>425</v>
      </c>
      <c r="C191" s="50" t="s">
        <v>426</v>
      </c>
      <c r="D191" s="242">
        <v>41.82</v>
      </c>
      <c r="E191" s="242">
        <v>675.28</v>
      </c>
      <c r="F191" s="52">
        <f t="shared" si="31"/>
        <v>1614.7297943567669</v>
      </c>
    </row>
    <row r="192" spans="1:6" ht="12.75" customHeight="1" x14ac:dyDescent="0.2">
      <c r="A192" s="53">
        <v>3294</v>
      </c>
      <c r="B192" s="85" t="s">
        <v>427</v>
      </c>
      <c r="C192" s="50" t="s">
        <v>428</v>
      </c>
      <c r="D192" s="242">
        <v>132.72</v>
      </c>
      <c r="E192" s="242">
        <v>139.82</v>
      </c>
      <c r="F192" s="52">
        <f t="shared" si="31"/>
        <v>105.34960819770947</v>
      </c>
    </row>
    <row r="193" spans="1:6" ht="12.75" customHeight="1" x14ac:dyDescent="0.2">
      <c r="A193" s="53">
        <v>3295</v>
      </c>
      <c r="B193" s="85" t="s">
        <v>429</v>
      </c>
      <c r="C193" s="50" t="s">
        <v>430</v>
      </c>
      <c r="D193" s="242">
        <v>3270.29</v>
      </c>
      <c r="E193" s="242">
        <v>3328.85</v>
      </c>
      <c r="F193" s="52">
        <f t="shared" si="31"/>
        <v>101.79066688275351</v>
      </c>
    </row>
    <row r="194" spans="1:6" ht="12.75" customHeight="1" x14ac:dyDescent="0.2">
      <c r="A194" s="53" t="s">
        <v>431</v>
      </c>
      <c r="B194" s="85" t="s">
        <v>432</v>
      </c>
      <c r="C194" s="50" t="s">
        <v>431</v>
      </c>
      <c r="D194" s="242">
        <v>891.73</v>
      </c>
      <c r="E194" s="242"/>
      <c r="F194" s="52">
        <f t="shared" si="31"/>
        <v>0</v>
      </c>
    </row>
    <row r="195" spans="1:6" ht="12.75" customHeight="1" x14ac:dyDescent="0.2">
      <c r="A195" s="53">
        <v>3299</v>
      </c>
      <c r="B195" s="85" t="s">
        <v>433</v>
      </c>
      <c r="C195" s="50" t="s">
        <v>434</v>
      </c>
      <c r="D195" s="242">
        <v>11550.18</v>
      </c>
      <c r="E195" s="242">
        <v>12134.33</v>
      </c>
      <c r="F195" s="52">
        <f t="shared" si="31"/>
        <v>105.05749693944165</v>
      </c>
    </row>
    <row r="196" spans="1:6" ht="12.75" customHeight="1" x14ac:dyDescent="0.2">
      <c r="A196" s="53">
        <v>34</v>
      </c>
      <c r="B196" s="232" t="s">
        <v>435</v>
      </c>
      <c r="C196" s="50" t="s">
        <v>436</v>
      </c>
      <c r="D196" s="51">
        <f t="shared" ref="D196:E196" si="44">D197+D202+D210</f>
        <v>1002.35</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1002.35</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1002.35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929.06</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929.06</v>
      </c>
      <c r="E247" s="51">
        <f t="shared" si="62"/>
        <v>0</v>
      </c>
      <c r="F247" s="52">
        <f t="shared" si="61"/>
        <v>0</v>
      </c>
    </row>
    <row r="248" spans="1:6" ht="12.75" customHeight="1" x14ac:dyDescent="0.2">
      <c r="A248" s="53" t="s">
        <v>539</v>
      </c>
      <c r="B248" s="85" t="s">
        <v>202</v>
      </c>
      <c r="C248" s="50" t="s">
        <v>539</v>
      </c>
      <c r="D248" s="242">
        <v>929.06</v>
      </c>
      <c r="E248" s="242"/>
      <c r="F248" s="52">
        <f t="shared" si="61"/>
        <v>0</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1955.41</v>
      </c>
      <c r="E252" s="51">
        <f t="shared" si="63"/>
        <v>956.68</v>
      </c>
      <c r="F252" s="52">
        <f t="shared" ref="F252:F258" si="64">IF(D252&lt;&gt;0,IF(E252/D252&gt;=100,"&gt;&gt;100",E252/D252*100),"-")</f>
        <v>48.924777923811369</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1955.41</v>
      </c>
      <c r="E259" s="51">
        <f t="shared" si="66"/>
        <v>956.68</v>
      </c>
      <c r="F259" s="52">
        <f t="shared" ref="F259:F262" si="67">IF(D259&lt;&gt;0,IF(E259/D259&gt;=100,"&gt;&gt;100",E259/D259*100),"-")</f>
        <v>48.924777923811369</v>
      </c>
    </row>
    <row r="260" spans="1:6" ht="12.75" customHeight="1" x14ac:dyDescent="0.2">
      <c r="A260" s="53">
        <v>3721</v>
      </c>
      <c r="B260" s="85" t="s">
        <v>559</v>
      </c>
      <c r="C260" s="50" t="s">
        <v>560</v>
      </c>
      <c r="D260" s="242">
        <v>1955.41</v>
      </c>
      <c r="E260" s="242">
        <v>956.68</v>
      </c>
      <c r="F260" s="52">
        <f t="shared" si="67"/>
        <v>48.924777923811369</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807.26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807.26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807.26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1050135.9100000001</v>
      </c>
      <c r="E289" s="51">
        <f t="shared" si="79"/>
        <v>1185379.4699999997</v>
      </c>
      <c r="F289" s="52">
        <f t="shared" si="76"/>
        <v>112.87867205683877</v>
      </c>
    </row>
    <row r="290" spans="1:6" ht="12.75" customHeight="1" x14ac:dyDescent="0.2">
      <c r="A290" s="53" t="s">
        <v>608</v>
      </c>
      <c r="B290" s="85" t="s">
        <v>619</v>
      </c>
      <c r="C290" s="50" t="s">
        <v>620</v>
      </c>
      <c r="D290" s="51">
        <f>IF(D6&gt;=D289,D6-D289,0)</f>
        <v>55915.819999999832</v>
      </c>
      <c r="E290" s="51">
        <f>IF(E6&gt;=E289,E6-E289,0)</f>
        <v>0</v>
      </c>
      <c r="F290" s="52">
        <f t="shared" si="76"/>
        <v>0</v>
      </c>
    </row>
    <row r="291" spans="1:6" ht="12.75" customHeight="1" x14ac:dyDescent="0.2">
      <c r="A291" s="53" t="s">
        <v>608</v>
      </c>
      <c r="B291" s="85" t="s">
        <v>621</v>
      </c>
      <c r="C291" s="50" t="s">
        <v>622</v>
      </c>
      <c r="D291" s="51">
        <f>IF(D289&gt;=D6,D289-D6,0)</f>
        <v>0</v>
      </c>
      <c r="E291" s="51">
        <f>IF(E289&gt;=E6,E289-E6,0)</f>
        <v>18681.889999999665</v>
      </c>
      <c r="F291" s="52" t="str">
        <f t="shared" si="76"/>
        <v>-</v>
      </c>
    </row>
    <row r="292" spans="1:6" ht="12.75" customHeight="1" x14ac:dyDescent="0.2">
      <c r="A292" s="53">
        <v>92211</v>
      </c>
      <c r="B292" s="85" t="s">
        <v>623</v>
      </c>
      <c r="C292" s="50" t="s">
        <v>624</v>
      </c>
      <c r="D292" s="242">
        <v>16324.21</v>
      </c>
      <c r="E292" s="242">
        <v>45996.85</v>
      </c>
      <c r="F292" s="52">
        <f t="shared" si="76"/>
        <v>281.77075644089365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26243.18</v>
      </c>
      <c r="E350" s="51">
        <f t="shared" si="95"/>
        <v>6900.84</v>
      </c>
      <c r="F350" s="52">
        <f t="shared" si="81"/>
        <v>26.295746171005192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26243.18</v>
      </c>
      <c r="E363" s="51">
        <f t="shared" si="99"/>
        <v>6900.84</v>
      </c>
      <c r="F363" s="52">
        <f t="shared" si="81"/>
        <v>26.295746171005192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25496.91</v>
      </c>
      <c r="E369" s="51">
        <f t="shared" si="101"/>
        <v>6124.31</v>
      </c>
      <c r="F369" s="52">
        <f t="shared" si="81"/>
        <v>24.019812596898998</v>
      </c>
    </row>
    <row r="370" spans="1:6" ht="12.75" customHeight="1" x14ac:dyDescent="0.2">
      <c r="A370" s="53">
        <v>4221</v>
      </c>
      <c r="B370" s="85" t="s">
        <v>674</v>
      </c>
      <c r="C370" s="50" t="s">
        <v>766</v>
      </c>
      <c r="D370" s="242">
        <v>25032.38</v>
      </c>
      <c r="E370" s="242">
        <v>6124.31</v>
      </c>
      <c r="F370" s="52">
        <f t="shared" si="81"/>
        <v>24.465552216768842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464.53</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746.27</v>
      </c>
      <c r="E383" s="51">
        <f t="shared" si="103"/>
        <v>776.53</v>
      </c>
      <c r="F383" s="52">
        <f t="shared" si="81"/>
        <v>104.05483270130114</v>
      </c>
    </row>
    <row r="384" spans="1:6" ht="12.75" customHeight="1" x14ac:dyDescent="0.2">
      <c r="A384" s="53">
        <v>4241</v>
      </c>
      <c r="B384" s="85" t="s">
        <v>783</v>
      </c>
      <c r="C384" s="50" t="s">
        <v>784</v>
      </c>
      <c r="D384" s="242">
        <v>746.27</v>
      </c>
      <c r="E384" s="242">
        <v>776.53</v>
      </c>
      <c r="F384" s="52">
        <f t="shared" si="81"/>
        <v>104.05483270130114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26243.18</v>
      </c>
      <c r="E408" s="51">
        <f t="shared" si="111"/>
        <v>6900.84</v>
      </c>
      <c r="F408" s="52">
        <f t="shared" si="81"/>
        <v>26.295746171005192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1106051.73</v>
      </c>
      <c r="E412" s="51">
        <f>E6+E298</f>
        <v>1166697.58</v>
      </c>
      <c r="F412" s="52">
        <f t="shared" si="81"/>
        <v>105.48309345350421</v>
      </c>
    </row>
    <row r="413" spans="1:6" ht="12.75" customHeight="1" x14ac:dyDescent="0.2">
      <c r="A413" s="53" t="s">
        <v>608</v>
      </c>
      <c r="B413" s="85" t="s">
        <v>831</v>
      </c>
      <c r="C413" s="50" t="s">
        <v>832</v>
      </c>
      <c r="D413" s="51">
        <f t="shared" ref="D413:E413" si="112">D289+D350</f>
        <v>1076379.0900000001</v>
      </c>
      <c r="E413" s="51">
        <f t="shared" si="112"/>
        <v>1192280.3099999998</v>
      </c>
      <c r="F413" s="52">
        <f t="shared" si="81"/>
        <v>110.76769523644312</v>
      </c>
    </row>
    <row r="414" spans="1:6" ht="12.75" customHeight="1" x14ac:dyDescent="0.2">
      <c r="A414" s="53" t="s">
        <v>608</v>
      </c>
      <c r="B414" s="85" t="s">
        <v>833</v>
      </c>
      <c r="C414" s="50" t="s">
        <v>834</v>
      </c>
      <c r="D414" s="51">
        <f t="shared" ref="D414:E414" si="113">IF(D412&gt;=D413,D412-D413,0)</f>
        <v>29672.639999999898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25582.729999999749</v>
      </c>
      <c r="F415" s="52" t="str">
        <f t="shared" si="81"/>
        <v>-</v>
      </c>
    </row>
    <row r="416" spans="1:6" ht="12.75" customHeight="1" x14ac:dyDescent="0.2">
      <c r="A416" s="60" t="s">
        <v>837</v>
      </c>
      <c r="B416" s="232" t="s">
        <v>838</v>
      </c>
      <c r="C416" s="61" t="s">
        <v>839</v>
      </c>
      <c r="D416" s="51">
        <f t="shared" ref="D416:E416" si="115">IF(D292-D293+D409-D410&gt;=0,D292-D293+D409-D410,0)</f>
        <v>16324.21</v>
      </c>
      <c r="E416" s="51">
        <f t="shared" si="115"/>
        <v>45996.85</v>
      </c>
      <c r="F416" s="52">
        <f t="shared" si="81"/>
        <v>281.77075644089365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1106051.73</v>
      </c>
      <c r="E639" s="51">
        <f t="shared" si="180"/>
        <v>1166697.58</v>
      </c>
      <c r="F639" s="52">
        <f t="shared" si="119"/>
        <v>105.48309345350421</v>
      </c>
    </row>
    <row r="640" spans="1:6" ht="12.75" customHeight="1" x14ac:dyDescent="0.2">
      <c r="A640" s="53" t="s">
        <v>608</v>
      </c>
      <c r="B640" s="85" t="s">
        <v>1277</v>
      </c>
      <c r="C640" s="50" t="s">
        <v>1278</v>
      </c>
      <c r="D640" s="51">
        <f t="shared" ref="D640:E640" si="181">D413+D528</f>
        <v>1076379.0900000001</v>
      </c>
      <c r="E640" s="51">
        <f t="shared" si="181"/>
        <v>1192280.3099999998</v>
      </c>
      <c r="F640" s="52">
        <f t="shared" si="119"/>
        <v>110.76769523644312</v>
      </c>
    </row>
    <row r="641" spans="1:6" ht="12.75" customHeight="1" x14ac:dyDescent="0.2">
      <c r="A641" s="53" t="s">
        <v>608</v>
      </c>
      <c r="B641" s="85" t="s">
        <v>1279</v>
      </c>
      <c r="C641" s="50" t="s">
        <v>1280</v>
      </c>
      <c r="D641" s="51">
        <f t="shared" ref="D641:E641" si="182">IF(D639&gt;=D640,D639-D640,0)</f>
        <v>29672.639999999898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25582.729999999749</v>
      </c>
      <c r="F642" s="52" t="str">
        <f t="shared" si="119"/>
        <v>-</v>
      </c>
    </row>
    <row r="643" spans="1:6" ht="22.8" x14ac:dyDescent="0.2">
      <c r="A643" s="60" t="s">
        <v>1283</v>
      </c>
      <c r="B643" s="85" t="s">
        <v>1284</v>
      </c>
      <c r="C643" s="61" t="s">
        <v>1283</v>
      </c>
      <c r="D643" s="51">
        <f t="shared" ref="D643:E643" si="184">IF(D416-D417+D637-D638&gt;=0,D416-D417+D637-D638,0)</f>
        <v>16324.21</v>
      </c>
      <c r="E643" s="51">
        <f t="shared" si="184"/>
        <v>45996.85</v>
      </c>
      <c r="F643" s="52">
        <f t="shared" si="119"/>
        <v>281.77075644089365</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45996.849999999897</v>
      </c>
      <c r="E645" s="51">
        <f t="shared" si="186"/>
        <v>20414.12000000025</v>
      </c>
      <c r="F645" s="52">
        <f t="shared" si="119"/>
        <v>44.381560911236953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77456.75</v>
      </c>
      <c r="E647" s="243">
        <v>90743.56</v>
      </c>
      <c r="F647" s="57">
        <f t="shared" si="119"/>
        <v>117.15384391934853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68231.64</v>
      </c>
      <c r="E650" s="242">
        <v>0</v>
      </c>
      <c r="F650" s="52">
        <f t="shared" si="188"/>
        <v>0</v>
      </c>
    </row>
    <row r="651" spans="1:6" ht="12.75" customHeight="1" x14ac:dyDescent="0.2">
      <c r="A651" s="53" t="s">
        <v>1298</v>
      </c>
      <c r="B651" s="85" t="s">
        <v>1299</v>
      </c>
      <c r="C651" s="50" t="s">
        <v>1298</v>
      </c>
      <c r="D651" s="242">
        <v>68231.64</v>
      </c>
      <c r="E651" s="242">
        <v>0</v>
      </c>
      <c r="F651" s="52">
        <f t="shared" si="188"/>
        <v>0</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62</v>
      </c>
      <c r="E654" s="262">
        <v>58</v>
      </c>
      <c r="F654" s="52">
        <f t="shared" si="188"/>
        <v>93.548387096774192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51</v>
      </c>
      <c r="E656" s="262">
        <v>46</v>
      </c>
      <c r="F656" s="52">
        <f t="shared" si="188"/>
        <v>90.196078431372555</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914573.05</v>
      </c>
      <c r="E675" s="242">
        <v>1027277.58</v>
      </c>
      <c r="F675" s="52">
        <f t="shared" si="188"/>
        <v>112.32318511900171</v>
      </c>
    </row>
    <row r="676" spans="1:6" ht="22.8" x14ac:dyDescent="0.2">
      <c r="A676" s="53">
        <v>63613</v>
      </c>
      <c r="B676" s="232" t="s">
        <v>1349</v>
      </c>
      <c r="C676" s="50" t="s">
        <v>1350</v>
      </c>
      <c r="D676" s="242">
        <v>0</v>
      </c>
      <c r="E676" s="242">
        <v>1085.44</v>
      </c>
      <c r="F676" s="52" t="str">
        <f t="shared" si="188"/>
        <v>-</v>
      </c>
    </row>
    <row r="677" spans="1:6" ht="22.8" x14ac:dyDescent="0.2">
      <c r="A677" s="53">
        <v>63622</v>
      </c>
      <c r="B677" s="232" t="s">
        <v>1351</v>
      </c>
      <c r="C677" s="50" t="s">
        <v>1352</v>
      </c>
      <c r="D677" s="242">
        <v>530.89</v>
      </c>
      <c r="E677" s="242">
        <v>531</v>
      </c>
      <c r="F677" s="52">
        <f t="shared" si="188"/>
        <v>100.02071992314792</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36649.33</v>
      </c>
      <c r="E694" s="242">
        <v>125.8</v>
      </c>
      <c r="F694" s="52">
        <f t="shared" si="188"/>
        <v>0.343253205447412</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3942.7</v>
      </c>
      <c r="E716" s="242">
        <v>2217.65</v>
      </c>
      <c r="F716" s="52">
        <f t="shared" si="188"/>
        <v>56.246988104598373</v>
      </c>
    </row>
    <row r="717" spans="1:6" ht="12.75" customHeight="1" x14ac:dyDescent="0.2">
      <c r="A717" s="53">
        <v>31215</v>
      </c>
      <c r="B717" s="85" t="s">
        <v>1413</v>
      </c>
      <c r="C717" s="50" t="s">
        <v>1414</v>
      </c>
      <c r="D717" s="242">
        <v>0</v>
      </c>
      <c r="E717" s="242">
        <v>3349.53</v>
      </c>
      <c r="F717" s="52" t="str">
        <f t="shared" si="188"/>
        <v>-</v>
      </c>
    </row>
    <row r="718" spans="1:6" ht="12.75" customHeight="1" x14ac:dyDescent="0.2">
      <c r="A718" s="53">
        <v>32121</v>
      </c>
      <c r="B718" s="85" t="s">
        <v>1415</v>
      </c>
      <c r="C718" s="50" t="s">
        <v>1416</v>
      </c>
      <c r="D718" s="242">
        <v>15462.48</v>
      </c>
      <c r="E718" s="242">
        <v>16631.650000000001</v>
      </c>
      <c r="F718" s="52">
        <f t="shared" si="188"/>
        <v>107.56133556842111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1461.28</v>
      </c>
      <c r="E720" s="242">
        <v>3812.12</v>
      </c>
      <c r="F720" s="52">
        <f t="shared" si="188"/>
        <v>260.87539691229608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71.12</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1027.27</v>
      </c>
      <c r="E726" s="242">
        <v>1474.12</v>
      </c>
      <c r="F726" s="52">
        <f t="shared" si="190"/>
        <v>143.49878804987978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1955.41</v>
      </c>
      <c r="E823" s="242">
        <v>956.68</v>
      </c>
      <c r="F823" s="52">
        <f t="shared" si="190"/>
        <v>48.924777923811369</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260" sqref="B26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195339.07</v>
      </c>
      <c r="E6" s="229">
        <f t="shared" si="0"/>
        <v>173451.97</v>
      </c>
      <c r="F6" s="230">
        <f t="shared" ref="F6:F260" si="1">IF(D6&gt;0,IF(E6/D6&gt;=100,"&gt;&gt;100",E6/D6*100),"-")</f>
        <v>88.795329065506451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67955.640000000014</v>
      </c>
      <c r="E7" s="104">
        <f t="shared" si="2"/>
        <v>55695.43</v>
      </c>
      <c r="F7" s="93">
        <f t="shared" si="1"/>
        <v>81.958509992695213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298.63</v>
      </c>
      <c r="E8" s="104">
        <f>E9+E10-E11</f>
        <v>286.17</v>
      </c>
      <c r="F8" s="93">
        <f t="shared" si="1"/>
        <v>95.827612764959994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298.63</v>
      </c>
      <c r="E10" s="247">
        <v>298.63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12.46</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67657.010000000009</v>
      </c>
      <c r="E12" s="104">
        <f t="shared" si="3"/>
        <v>55409.26</v>
      </c>
      <c r="F12" s="93">
        <f t="shared" si="1"/>
        <v>81.897293421627708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120.76</v>
      </c>
      <c r="E14" s="247">
        <v>120.76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120.76</v>
      </c>
      <c r="E18" s="247">
        <v>120.76</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50461.440000000002</v>
      </c>
      <c r="E19" s="104">
        <f t="shared" si="5"/>
        <v>37437.160000000003</v>
      </c>
      <c r="F19" s="93">
        <f t="shared" si="1"/>
        <v>74.189638662709584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155333.68</v>
      </c>
      <c r="E20" s="247">
        <v>155571.07999999999</v>
      </c>
      <c r="F20" s="93">
        <f t="shared" si="1"/>
        <v>100.15283227694083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4046.78</v>
      </c>
      <c r="E21" s="247">
        <v>4046.78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6700.17</v>
      </c>
      <c r="E22" s="247">
        <v>6700.17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994.03</v>
      </c>
      <c r="E25" s="247">
        <v>994.03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64126.76</v>
      </c>
      <c r="E26" s="247">
        <v>64126.76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180739.98</v>
      </c>
      <c r="E28" s="247">
        <v>194001.66</v>
      </c>
      <c r="F28" s="93">
        <f t="shared" si="1"/>
        <v>107.33743580142037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17195.57</v>
      </c>
      <c r="E35" s="104">
        <f t="shared" si="7"/>
        <v>17972.099999999999</v>
      </c>
      <c r="F35" s="93">
        <f t="shared" si="1"/>
        <v>104.51587240201981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17195.57</v>
      </c>
      <c r="E36" s="247">
        <v>17972.099999999999</v>
      </c>
      <c r="F36" s="93">
        <f t="shared" si="1"/>
        <v>104.51587240201981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32236.12</v>
      </c>
      <c r="E54" s="247">
        <v>27556.89</v>
      </c>
      <c r="F54" s="93">
        <f t="shared" si="1"/>
        <v>85.484512404098254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32236.12</v>
      </c>
      <c r="E55" s="247">
        <v>27556.89</v>
      </c>
      <c r="F55" s="93">
        <f t="shared" si="1"/>
        <v>85.484512404098254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127383.43</v>
      </c>
      <c r="E68" s="104">
        <f t="shared" si="13"/>
        <v>117756.54</v>
      </c>
      <c r="F68" s="93">
        <f t="shared" si="1"/>
        <v>92.442588490512463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4067.45</v>
      </c>
      <c r="E78" s="104">
        <f>E79+SUM(E82:E84)-E85+E86</f>
        <v>6598.86</v>
      </c>
      <c r="F78" s="93">
        <f t="shared" si="1"/>
        <v>162.23579884202633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4067.45</v>
      </c>
      <c r="E86" s="247">
        <v>6598.86</v>
      </c>
      <c r="F86" s="93">
        <f t="shared" si="1"/>
        <v>162.23579884202633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45859.23</v>
      </c>
      <c r="E146" s="104">
        <f t="shared" si="26"/>
        <v>20414.12</v>
      </c>
      <c r="F146" s="93">
        <f t="shared" si="1"/>
        <v>44.514746540663673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45859.23</v>
      </c>
      <c r="E161" s="247">
        <v>20414.12</v>
      </c>
      <c r="F161" s="93">
        <f t="shared" si="1"/>
        <v>44.514746540663673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77456.75</v>
      </c>
      <c r="E170" s="104">
        <f t="shared" si="29"/>
        <v>90743.56</v>
      </c>
      <c r="F170" s="93">
        <f t="shared" si="1"/>
        <v>117.15384391934853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77456.75</v>
      </c>
      <c r="E173" s="247">
        <v>90743.56</v>
      </c>
      <c r="F173" s="93">
        <f t="shared" si="1"/>
        <v>117.15384391934853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195339.07</v>
      </c>
      <c r="E175" s="104">
        <f t="shared" si="30"/>
        <v>173451.97</v>
      </c>
      <c r="F175" s="93">
        <f t="shared" si="1"/>
        <v>88.795329065506451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81386.559999999998</v>
      </c>
      <c r="E176" s="104">
        <f t="shared" si="31"/>
        <v>97342.41</v>
      </c>
      <c r="F176" s="93">
        <f t="shared" si="1"/>
        <v>119.60501832243555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81386.559999999998</v>
      </c>
      <c r="E177" s="104">
        <f t="shared" si="32"/>
        <v>97342.41</v>
      </c>
      <c r="F177" s="93">
        <f t="shared" si="1"/>
        <v>119.60501832243555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76748.94</v>
      </c>
      <c r="E178" s="247">
        <v>89674.68</v>
      </c>
      <c r="F178" s="93">
        <f t="shared" si="1"/>
        <v>116.8415876492887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1322.18</v>
      </c>
      <c r="E179" s="247">
        <v>1228.27</v>
      </c>
      <c r="F179" s="93">
        <f t="shared" si="1"/>
        <v>92.897336217459042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3315.44</v>
      </c>
      <c r="E188" s="247">
        <v>6439.46</v>
      </c>
      <c r="F188" s="93">
        <f t="shared" si="1"/>
        <v>194.22640735467994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113952.51000000001</v>
      </c>
      <c r="E237" s="104">
        <f t="shared" si="41"/>
        <v>76109.56</v>
      </c>
      <c r="F237" s="93">
        <f t="shared" si="1"/>
        <v>66.790595485786127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67955.66</v>
      </c>
      <c r="E238" s="104">
        <f t="shared" si="42"/>
        <v>55695.44</v>
      </c>
      <c r="F238" s="93">
        <f t="shared" si="1"/>
        <v>81.958500587000401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67955.66</v>
      </c>
      <c r="E239" s="104">
        <f t="shared" si="43"/>
        <v>55695.44</v>
      </c>
      <c r="F239" s="93">
        <f t="shared" si="1"/>
        <v>81.958500587000401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57708</v>
      </c>
      <c r="E240" s="247">
        <v>50482.080000000002</v>
      </c>
      <c r="F240" s="93">
        <f t="shared" si="1"/>
        <v>87.478477854023708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10247.66</v>
      </c>
      <c r="E241" s="247">
        <v>5213.3599999999997</v>
      </c>
      <c r="F241" s="93">
        <f t="shared" si="1"/>
        <v>50.873662865473676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45996.85</v>
      </c>
      <c r="E245" s="104">
        <f t="shared" si="45"/>
        <v>20414.12</v>
      </c>
      <c r="F245" s="93">
        <f t="shared" si="1"/>
        <v>44.381560911236313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45996.85</v>
      </c>
      <c r="E246" s="104">
        <f t="shared" si="46"/>
        <v>20414.12</v>
      </c>
      <c r="F246" s="93">
        <f t="shared" si="1"/>
        <v>44.381560911236313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45996.85</v>
      </c>
      <c r="E247" s="247">
        <v>20414.12</v>
      </c>
      <c r="F247" s="93">
        <f t="shared" si="1"/>
        <v>44.381560911236313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15317.54</v>
      </c>
      <c r="E259" s="104">
        <f t="shared" si="49"/>
        <v>34756.51</v>
      </c>
      <c r="F259" s="93">
        <f t="shared" si="1"/>
        <v>226.90660510760864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15317.54</v>
      </c>
      <c r="E260" s="248">
        <v>34756.51</v>
      </c>
      <c r="F260" s="97">
        <f t="shared" si="1"/>
        <v>226.90660510760864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45859.23</v>
      </c>
      <c r="E265" s="247">
        <v>20414.12</v>
      </c>
      <c r="F265" s="93">
        <f t="shared" si="50"/>
        <v>44.514746540663673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3719.55</v>
      </c>
      <c r="E268" s="247">
        <v>6388.54</v>
      </c>
      <c r="F268" s="93">
        <f t="shared" si="50"/>
        <v>171.7557231385517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0.04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347.9</v>
      </c>
      <c r="E271" s="247">
        <v>210.28</v>
      </c>
      <c r="F271" s="93">
        <f t="shared" si="50"/>
        <v>60.442655935613686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45859.23</v>
      </c>
      <c r="E286" s="247">
        <v>20414.12</v>
      </c>
      <c r="F286" s="93">
        <f t="shared" si="50"/>
        <v>44.514746540663673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81386.559999999998</v>
      </c>
      <c r="E288" s="247">
        <v>97342.41</v>
      </c>
      <c r="F288" s="93">
        <f t="shared" si="50"/>
        <v>119.60501832243555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3150.67</v>
      </c>
      <c r="E302" s="247">
        <v>6307.87</v>
      </c>
      <c r="F302" s="93">
        <f t="shared" si="50"/>
        <v>200.20725750395945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22" sqref="D12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1076379.0900000001</v>
      </c>
      <c r="E114" s="81">
        <f t="shared" si="22"/>
        <v>1192280.31</v>
      </c>
      <c r="F114" s="63">
        <f t="shared" si="1"/>
        <v>110.76769523644315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1076379.0900000001</v>
      </c>
      <c r="E118" s="81">
        <f t="shared" si="24"/>
        <v>1192280.31</v>
      </c>
      <c r="F118" s="63">
        <f t="shared" si="1"/>
        <v>110.76769523644315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1076379.0900000001</v>
      </c>
      <c r="E120" s="249">
        <v>1192280.31</v>
      </c>
      <c r="F120" s="63">
        <f t="shared" si="1"/>
        <v>110.76769523644315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1076379.0900000001</v>
      </c>
      <c r="E141" s="106">
        <f t="shared" si="28"/>
        <v>1192280.31</v>
      </c>
      <c r="F141" s="82">
        <f t="shared" si="1"/>
        <v>110.76769523644315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8" workbookViewId="0">
      <selection activeCell="B25" sqref="B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201.65</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201.65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201.65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201.65</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2" workbookViewId="0">
      <selection activeCell="D99" sqref="D99"/>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81386.559999999998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1189849.8500000001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1189849.8500000001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1069141.26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101987.13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18721.46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1173894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1173894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1056215.52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102081.04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15597.44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97342.410000000149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97342.41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6307.83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91034.58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20"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18320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2023-12-21T13:12:35Z</cp:lastPrinted>
  <dcterms:created xsi:type="dcterms:W3CDTF">2022-04-01T05:14:30Z</dcterms:created>
  <dcterms:modified xsi:type="dcterms:W3CDTF">2024-01-30T12:58:47Z</dcterms:modified>
</cp:coreProperties>
</file>