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škola\Desktop\fin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F307" i="9"/>
  <c r="H306" i="9"/>
  <c r="G306" i="9"/>
  <c r="E306" i="9" s="1"/>
  <c r="F306" i="9"/>
  <c r="B306" i="9"/>
  <c r="H305" i="9"/>
  <c r="G305" i="9"/>
  <c r="F305" i="9"/>
  <c r="E305" i="9"/>
  <c r="B305" i="9" s="1"/>
  <c r="H304" i="9"/>
  <c r="G304" i="9"/>
  <c r="F304" i="9"/>
  <c r="E304" i="9"/>
  <c r="H303" i="9"/>
  <c r="G303" i="9"/>
  <c r="F303" i="9"/>
  <c r="H302" i="9"/>
  <c r="G302" i="9"/>
  <c r="E302" i="9" s="1"/>
  <c r="F302" i="9"/>
  <c r="B302" i="9"/>
  <c r="H301" i="9"/>
  <c r="G301" i="9"/>
  <c r="F301" i="9"/>
  <c r="H300" i="9"/>
  <c r="G300" i="9"/>
  <c r="F300" i="9"/>
  <c r="H299" i="9"/>
  <c r="G299" i="9"/>
  <c r="E299" i="9" s="1"/>
  <c r="F299" i="9"/>
  <c r="H298" i="9"/>
  <c r="G298" i="9"/>
  <c r="F298" i="9"/>
  <c r="H297" i="9"/>
  <c r="G297" i="9"/>
  <c r="F297" i="9"/>
  <c r="E297" i="9"/>
  <c r="B297" i="9" s="1"/>
  <c r="H296" i="9"/>
  <c r="G296" i="9"/>
  <c r="F296" i="9"/>
  <c r="H295" i="9"/>
  <c r="G295" i="9"/>
  <c r="E295" i="9" s="1"/>
  <c r="F295" i="9"/>
  <c r="H294" i="9"/>
  <c r="G294" i="9"/>
  <c r="F294" i="9"/>
  <c r="H293" i="9"/>
  <c r="G293" i="9"/>
  <c r="F293" i="9"/>
  <c r="H292" i="9"/>
  <c r="G292" i="9"/>
  <c r="F292" i="9"/>
  <c r="E292" i="9"/>
  <c r="F291" i="9"/>
  <c r="F290" i="9"/>
  <c r="H289" i="9"/>
  <c r="E289" i="9" s="1"/>
  <c r="G289" i="9"/>
  <c r="F289" i="9"/>
  <c r="B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F273" i="9"/>
  <c r="E273" i="9"/>
  <c r="B273" i="9" s="1"/>
  <c r="E272" i="9"/>
  <c r="M271" i="9"/>
  <c r="L271" i="9"/>
  <c r="E271" i="9"/>
  <c r="M270" i="9"/>
  <c r="L270" i="9"/>
  <c r="F270" i="9" s="1"/>
  <c r="B270" i="9" s="1"/>
  <c r="E270" i="9"/>
  <c r="M269" i="9"/>
  <c r="L269" i="9"/>
  <c r="F269" i="9"/>
  <c r="E269" i="9"/>
  <c r="B269" i="9" s="1"/>
  <c r="M268" i="9"/>
  <c r="L268" i="9"/>
  <c r="F268" i="9" s="1"/>
  <c r="E268" i="9"/>
  <c r="M267" i="9"/>
  <c r="L267" i="9"/>
  <c r="F267" i="9" s="1"/>
  <c r="B267" i="9" s="1"/>
  <c r="E267" i="9"/>
  <c r="M266" i="9"/>
  <c r="L266" i="9"/>
  <c r="F266" i="9" s="1"/>
  <c r="B266" i="9" s="1"/>
  <c r="E266" i="9"/>
  <c r="M265" i="9"/>
  <c r="L265" i="9"/>
  <c r="F265" i="9"/>
  <c r="E265" i="9"/>
  <c r="B265" i="9" s="1"/>
  <c r="M264" i="9"/>
  <c r="L264" i="9"/>
  <c r="F264" i="9" s="1"/>
  <c r="E264" i="9"/>
  <c r="M263" i="9"/>
  <c r="L263" i="9"/>
  <c r="F263" i="9" s="1"/>
  <c r="B263" i="9" s="1"/>
  <c r="E263" i="9"/>
  <c r="M262" i="9"/>
  <c r="L262" i="9"/>
  <c r="F262" i="9" s="1"/>
  <c r="B262" i="9" s="1"/>
  <c r="E262" i="9"/>
  <c r="M261" i="9"/>
  <c r="L261" i="9"/>
  <c r="F261" i="9"/>
  <c r="E261" i="9"/>
  <c r="B261" i="9" s="1"/>
  <c r="M260" i="9"/>
  <c r="L260" i="9"/>
  <c r="F260" i="9" s="1"/>
  <c r="E260" i="9"/>
  <c r="M259" i="9"/>
  <c r="L259" i="9"/>
  <c r="F259" i="9" s="1"/>
  <c r="B259" i="9" s="1"/>
  <c r="E259" i="9"/>
  <c r="M258" i="9"/>
  <c r="L258" i="9"/>
  <c r="F258" i="9" s="1"/>
  <c r="B258" i="9" s="1"/>
  <c r="E258" i="9"/>
  <c r="M257" i="9"/>
  <c r="L257" i="9"/>
  <c r="F257" i="9"/>
  <c r="E257" i="9"/>
  <c r="B257" i="9" s="1"/>
  <c r="M256" i="9"/>
  <c r="L256" i="9"/>
  <c r="F256" i="9" s="1"/>
  <c r="E256" i="9"/>
  <c r="M255" i="9"/>
  <c r="L255" i="9"/>
  <c r="F255" i="9" s="1"/>
  <c r="B255" i="9" s="1"/>
  <c r="E255" i="9"/>
  <c r="M254" i="9"/>
  <c r="L254" i="9"/>
  <c r="F254" i="9" s="1"/>
  <c r="B254" i="9" s="1"/>
  <c r="E254" i="9"/>
  <c r="M253" i="9"/>
  <c r="L253" i="9"/>
  <c r="F253" i="9"/>
  <c r="E253" i="9"/>
  <c r="B253" i="9" s="1"/>
  <c r="M252" i="9"/>
  <c r="L252" i="9"/>
  <c r="F252" i="9" s="1"/>
  <c r="E252" i="9"/>
  <c r="M251" i="9"/>
  <c r="L251" i="9"/>
  <c r="F251" i="9" s="1"/>
  <c r="B251" i="9" s="1"/>
  <c r="E251" i="9"/>
  <c r="M250" i="9"/>
  <c r="L250" i="9"/>
  <c r="F250" i="9" s="1"/>
  <c r="B250" i="9" s="1"/>
  <c r="E250" i="9"/>
  <c r="M249" i="9"/>
  <c r="L249" i="9"/>
  <c r="F249" i="9"/>
  <c r="E249" i="9"/>
  <c r="B249" i="9" s="1"/>
  <c r="M248" i="9"/>
  <c r="L248" i="9"/>
  <c r="F248" i="9" s="1"/>
  <c r="E248" i="9"/>
  <c r="M247" i="9"/>
  <c r="L247" i="9"/>
  <c r="F247" i="9" s="1"/>
  <c r="B247" i="9" s="1"/>
  <c r="E247" i="9"/>
  <c r="M246" i="9"/>
  <c r="L246" i="9"/>
  <c r="F246" i="9" s="1"/>
  <c r="B246" i="9" s="1"/>
  <c r="E246" i="9"/>
  <c r="M245" i="9"/>
  <c r="L245" i="9"/>
  <c r="F245" i="9"/>
  <c r="E245" i="9"/>
  <c r="B245" i="9" s="1"/>
  <c r="M244" i="9"/>
  <c r="L244" i="9"/>
  <c r="F244" i="9" s="1"/>
  <c r="E244" i="9"/>
  <c r="M243" i="9"/>
  <c r="L243" i="9"/>
  <c r="F243" i="9" s="1"/>
  <c r="B243" i="9" s="1"/>
  <c r="E243" i="9"/>
  <c r="M242" i="9"/>
  <c r="L242" i="9"/>
  <c r="F242" i="9" s="1"/>
  <c r="B242" i="9" s="1"/>
  <c r="E242" i="9"/>
  <c r="M241" i="9"/>
  <c r="L241" i="9"/>
  <c r="F241" i="9"/>
  <c r="E241" i="9"/>
  <c r="B241" i="9" s="1"/>
  <c r="M240" i="9"/>
  <c r="L240" i="9"/>
  <c r="F240" i="9" s="1"/>
  <c r="B240" i="9" s="1"/>
  <c r="E240" i="9"/>
  <c r="M239" i="9"/>
  <c r="L239" i="9"/>
  <c r="F239" i="9" s="1"/>
  <c r="B239" i="9" s="1"/>
  <c r="E239" i="9"/>
  <c r="M238" i="9"/>
  <c r="F238" i="9" s="1"/>
  <c r="B238" i="9" s="1"/>
  <c r="L238" i="9"/>
  <c r="E238" i="9"/>
  <c r="M237" i="9"/>
  <c r="L237" i="9"/>
  <c r="F237" i="9"/>
  <c r="E237" i="9"/>
  <c r="B237" i="9" s="1"/>
  <c r="M236" i="9"/>
  <c r="L236" i="9"/>
  <c r="F236" i="9" s="1"/>
  <c r="B236" i="9" s="1"/>
  <c r="E236" i="9"/>
  <c r="M235" i="9"/>
  <c r="L235" i="9"/>
  <c r="F235" i="9" s="1"/>
  <c r="B235" i="9" s="1"/>
  <c r="E235" i="9"/>
  <c r="M234" i="9"/>
  <c r="F234" i="9" s="1"/>
  <c r="B234" i="9" s="1"/>
  <c r="L234" i="9"/>
  <c r="E234" i="9"/>
  <c r="M233" i="9"/>
  <c r="L233" i="9"/>
  <c r="F233" i="9"/>
  <c r="E233" i="9"/>
  <c r="B233" i="9" s="1"/>
  <c r="M232" i="9"/>
  <c r="L232" i="9"/>
  <c r="F232" i="9" s="1"/>
  <c r="B232" i="9" s="1"/>
  <c r="E232" i="9"/>
  <c r="M231" i="9"/>
  <c r="L231" i="9"/>
  <c r="F231" i="9" s="1"/>
  <c r="B231" i="9" s="1"/>
  <c r="E231" i="9"/>
  <c r="M230" i="9"/>
  <c r="L230" i="9"/>
  <c r="F230" i="9" s="1"/>
  <c r="B230" i="9" s="1"/>
  <c r="E230" i="9"/>
  <c r="M229" i="9"/>
  <c r="L229" i="9"/>
  <c r="F229" i="9"/>
  <c r="E229" i="9"/>
  <c r="B229" i="9" s="1"/>
  <c r="M228" i="9"/>
  <c r="L228" i="9"/>
  <c r="F228" i="9" s="1"/>
  <c r="E228" i="9"/>
  <c r="M227" i="9"/>
  <c r="L227" i="9"/>
  <c r="F227" i="9" s="1"/>
  <c r="B227" i="9" s="1"/>
  <c r="E227" i="9"/>
  <c r="M226" i="9"/>
  <c r="L226" i="9"/>
  <c r="F226" i="9" s="1"/>
  <c r="B226" i="9" s="1"/>
  <c r="E226" i="9"/>
  <c r="M225" i="9"/>
  <c r="L225" i="9"/>
  <c r="F225" i="9"/>
  <c r="E225" i="9"/>
  <c r="B225" i="9" s="1"/>
  <c r="M224" i="9"/>
  <c r="L224" i="9"/>
  <c r="F224" i="9" s="1"/>
  <c r="E224" i="9"/>
  <c r="M223" i="9"/>
  <c r="L223" i="9"/>
  <c r="E223" i="9"/>
  <c r="M222" i="9"/>
  <c r="L222" i="9"/>
  <c r="F222" i="9" s="1"/>
  <c r="B222" i="9" s="1"/>
  <c r="E222" i="9"/>
  <c r="M221" i="9"/>
  <c r="F221" i="9" s="1"/>
  <c r="L221" i="9"/>
  <c r="E221" i="9"/>
  <c r="M220" i="9"/>
  <c r="L220" i="9"/>
  <c r="E220" i="9"/>
  <c r="M219" i="9"/>
  <c r="L219" i="9"/>
  <c r="E219" i="9"/>
  <c r="M218" i="9"/>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F176" i="9"/>
  <c r="F175" i="9"/>
  <c r="G174" i="9"/>
  <c r="E174" i="9" s="1"/>
  <c r="B174" i="9" s="1"/>
  <c r="F174" i="9"/>
  <c r="F173" i="9"/>
  <c r="F172" i="9"/>
  <c r="F171" i="9"/>
  <c r="F170" i="9"/>
  <c r="F169" i="9"/>
  <c r="F168" i="9"/>
  <c r="F167" i="9"/>
  <c r="F166" i="9"/>
  <c r="F165" i="9"/>
  <c r="F164" i="9"/>
  <c r="F163" i="9"/>
  <c r="F162" i="9"/>
  <c r="F161" i="9"/>
  <c r="H160" i="9"/>
  <c r="G160" i="9"/>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F143" i="9"/>
  <c r="H142" i="9"/>
  <c r="E142" i="9" s="1"/>
  <c r="G142" i="9"/>
  <c r="F142" i="9"/>
  <c r="B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F115" i="9"/>
  <c r="B115" i="9"/>
  <c r="H114" i="9"/>
  <c r="G114" i="9"/>
  <c r="F114" i="9"/>
  <c r="E114" i="9"/>
  <c r="B114" i="9" s="1"/>
  <c r="H113" i="9"/>
  <c r="G113" i="9"/>
  <c r="F113" i="9"/>
  <c r="E113" i="9"/>
  <c r="H112" i="9"/>
  <c r="G112" i="9"/>
  <c r="E112" i="9" s="1"/>
  <c r="F112" i="9"/>
  <c r="H111" i="9"/>
  <c r="G111" i="9"/>
  <c r="F111" i="9"/>
  <c r="H110" i="9"/>
  <c r="G110" i="9"/>
  <c r="F110" i="9"/>
  <c r="E110" i="9"/>
  <c r="B110" i="9" s="1"/>
  <c r="H109" i="9"/>
  <c r="G109" i="9"/>
  <c r="F109" i="9"/>
  <c r="E109" i="9"/>
  <c r="H108" i="9"/>
  <c r="G108" i="9"/>
  <c r="E108" i="9" s="1"/>
  <c r="F108" i="9"/>
  <c r="H107" i="9"/>
  <c r="G107" i="9"/>
  <c r="F107" i="9"/>
  <c r="H106" i="9"/>
  <c r="G106" i="9"/>
  <c r="F106" i="9"/>
  <c r="E106" i="9"/>
  <c r="B106" i="9" s="1"/>
  <c r="H105" i="9"/>
  <c r="G105" i="9"/>
  <c r="F105" i="9"/>
  <c r="E105" i="9"/>
  <c r="H104" i="9"/>
  <c r="G104" i="9"/>
  <c r="E104" i="9" s="1"/>
  <c r="F104" i="9"/>
  <c r="H103" i="9"/>
  <c r="G103" i="9"/>
  <c r="F103" i="9"/>
  <c r="H102" i="9"/>
  <c r="G102" i="9"/>
  <c r="F102" i="9"/>
  <c r="E102" i="9"/>
  <c r="B102" i="9" s="1"/>
  <c r="H101" i="9"/>
  <c r="G101" i="9"/>
  <c r="F101" i="9"/>
  <c r="E101" i="9"/>
  <c r="H100" i="9"/>
  <c r="G100" i="9"/>
  <c r="E100" i="9" s="1"/>
  <c r="F100" i="9"/>
  <c r="H99" i="9"/>
  <c r="G99" i="9"/>
  <c r="F99" i="9"/>
  <c r="H98" i="9"/>
  <c r="G98" i="9"/>
  <c r="F98" i="9"/>
  <c r="E98" i="9"/>
  <c r="B98" i="9" s="1"/>
  <c r="H97" i="9"/>
  <c r="G97" i="9"/>
  <c r="F97" i="9"/>
  <c r="E97" i="9"/>
  <c r="H96" i="9"/>
  <c r="G96" i="9"/>
  <c r="E96" i="9" s="1"/>
  <c r="F96" i="9"/>
  <c r="H95" i="9"/>
  <c r="G95" i="9"/>
  <c r="F95" i="9"/>
  <c r="H94" i="9"/>
  <c r="G94" i="9"/>
  <c r="F94" i="9"/>
  <c r="E94" i="9"/>
  <c r="B94" i="9" s="1"/>
  <c r="H93" i="9"/>
  <c r="G93" i="9"/>
  <c r="F93" i="9"/>
  <c r="E93" i="9"/>
  <c r="H92" i="9"/>
  <c r="G92" i="9"/>
  <c r="E92" i="9" s="1"/>
  <c r="F92" i="9"/>
  <c r="H91" i="9"/>
  <c r="G91" i="9"/>
  <c r="F91" i="9"/>
  <c r="H90" i="9"/>
  <c r="G90" i="9"/>
  <c r="F90" i="9"/>
  <c r="E90" i="9"/>
  <c r="B90" i="9" s="1"/>
  <c r="H89" i="9"/>
  <c r="G89" i="9"/>
  <c r="F89" i="9"/>
  <c r="E89" i="9"/>
  <c r="H88" i="9"/>
  <c r="G88" i="9"/>
  <c r="E88" i="9" s="1"/>
  <c r="F88" i="9"/>
  <c r="H87" i="9"/>
  <c r="G87" i="9"/>
  <c r="F87" i="9"/>
  <c r="H86" i="9"/>
  <c r="G86" i="9"/>
  <c r="F86" i="9"/>
  <c r="E86" i="9"/>
  <c r="B86" i="9" s="1"/>
  <c r="H85" i="9"/>
  <c r="G85" i="9"/>
  <c r="F85" i="9"/>
  <c r="E85" i="9"/>
  <c r="H84" i="9"/>
  <c r="G84" i="9"/>
  <c r="F84" i="9"/>
  <c r="E84" i="9"/>
  <c r="H83" i="9"/>
  <c r="G83" i="9"/>
  <c r="F83" i="9"/>
  <c r="H82" i="9"/>
  <c r="G82" i="9"/>
  <c r="F82" i="9"/>
  <c r="E82" i="9"/>
  <c r="B82" i="9" s="1"/>
  <c r="H81" i="9"/>
  <c r="G81" i="9"/>
  <c r="E81" i="9" s="1"/>
  <c r="B81" i="9" s="1"/>
  <c r="F81" i="9"/>
  <c r="H80" i="9"/>
  <c r="G80" i="9"/>
  <c r="F80" i="9"/>
  <c r="H79" i="9"/>
  <c r="G79" i="9"/>
  <c r="F79" i="9"/>
  <c r="E79" i="9"/>
  <c r="B79" i="9" s="1"/>
  <c r="H78" i="9"/>
  <c r="G78" i="9"/>
  <c r="F78" i="9"/>
  <c r="E78" i="9"/>
  <c r="H77" i="9"/>
  <c r="G77" i="9"/>
  <c r="E77" i="9" s="1"/>
  <c r="B77" i="9" s="1"/>
  <c r="F77" i="9"/>
  <c r="H76" i="9"/>
  <c r="G76" i="9"/>
  <c r="E76" i="9" s="1"/>
  <c r="F76" i="9"/>
  <c r="B76" i="9"/>
  <c r="H75" i="9"/>
  <c r="G75" i="9"/>
  <c r="F75" i="9"/>
  <c r="E75" i="9"/>
  <c r="B75" i="9" s="1"/>
  <c r="H74" i="9"/>
  <c r="G74" i="9"/>
  <c r="F74" i="9"/>
  <c r="E74" i="9"/>
  <c r="B74" i="9" s="1"/>
  <c r="H73" i="9"/>
  <c r="G73" i="9"/>
  <c r="E73" i="9" s="1"/>
  <c r="B73" i="9" s="1"/>
  <c r="F73" i="9"/>
  <c r="H72" i="9"/>
  <c r="G72" i="9"/>
  <c r="F72" i="9"/>
  <c r="H71" i="9"/>
  <c r="G71" i="9"/>
  <c r="F71" i="9"/>
  <c r="E71" i="9"/>
  <c r="B71" i="9" s="1"/>
  <c r="H70" i="9"/>
  <c r="G70" i="9"/>
  <c r="F70" i="9"/>
  <c r="E70" i="9"/>
  <c r="H69" i="9"/>
  <c r="G69" i="9"/>
  <c r="E69" i="9" s="1"/>
  <c r="B69" i="9" s="1"/>
  <c r="F69" i="9"/>
  <c r="H68" i="9"/>
  <c r="G68" i="9"/>
  <c r="F68" i="9"/>
  <c r="H67" i="9"/>
  <c r="G67" i="9"/>
  <c r="F67" i="9"/>
  <c r="E67" i="9"/>
  <c r="B67" i="9" s="1"/>
  <c r="H66" i="9"/>
  <c r="G66" i="9"/>
  <c r="F66" i="9"/>
  <c r="E66" i="9"/>
  <c r="B66" i="9" s="1"/>
  <c r="H65" i="9"/>
  <c r="G65" i="9"/>
  <c r="E65" i="9" s="1"/>
  <c r="B65" i="9" s="1"/>
  <c r="F65" i="9"/>
  <c r="H64" i="9"/>
  <c r="G64" i="9"/>
  <c r="F64" i="9"/>
  <c r="H63" i="9"/>
  <c r="G63" i="9"/>
  <c r="F63" i="9"/>
  <c r="E63" i="9"/>
  <c r="B63" i="9" s="1"/>
  <c r="H62" i="9"/>
  <c r="G62" i="9"/>
  <c r="F62" i="9"/>
  <c r="E62" i="9"/>
  <c r="H61" i="9"/>
  <c r="G61" i="9"/>
  <c r="E61" i="9" s="1"/>
  <c r="B61" i="9" s="1"/>
  <c r="F61" i="9"/>
  <c r="H60" i="9"/>
  <c r="G60" i="9"/>
  <c r="E60" i="9" s="1"/>
  <c r="F60" i="9"/>
  <c r="B60" i="9"/>
  <c r="H59" i="9"/>
  <c r="G59" i="9"/>
  <c r="F59" i="9"/>
  <c r="E59" i="9"/>
  <c r="B59" i="9" s="1"/>
  <c r="H58" i="9"/>
  <c r="G58" i="9"/>
  <c r="F58" i="9"/>
  <c r="E58" i="9"/>
  <c r="B58" i="9" s="1"/>
  <c r="H57" i="9"/>
  <c r="G57" i="9"/>
  <c r="E57" i="9" s="1"/>
  <c r="B57" i="9" s="1"/>
  <c r="F57" i="9"/>
  <c r="H56" i="9"/>
  <c r="G56" i="9"/>
  <c r="F56" i="9"/>
  <c r="H55" i="9"/>
  <c r="G55" i="9"/>
  <c r="F55" i="9"/>
  <c r="E55" i="9"/>
  <c r="B55" i="9" s="1"/>
  <c r="H54" i="9"/>
  <c r="G54" i="9"/>
  <c r="F54" i="9"/>
  <c r="E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F48" i="9"/>
  <c r="H47" i="9"/>
  <c r="G47" i="9"/>
  <c r="F47" i="9"/>
  <c r="E47" i="9"/>
  <c r="B47" i="9" s="1"/>
  <c r="H46" i="9"/>
  <c r="G46" i="9"/>
  <c r="F46" i="9"/>
  <c r="E46" i="9"/>
  <c r="H45" i="9"/>
  <c r="G45" i="9"/>
  <c r="F45" i="9"/>
  <c r="H44" i="9"/>
  <c r="G44" i="9"/>
  <c r="E44" i="9" s="1"/>
  <c r="B44" i="9" s="1"/>
  <c r="F44" i="9"/>
  <c r="H43" i="9"/>
  <c r="E43" i="9" s="1"/>
  <c r="B43" i="9" s="1"/>
  <c r="G43" i="9"/>
  <c r="F43" i="9"/>
  <c r="H42" i="9"/>
  <c r="E42" i="9" s="1"/>
  <c r="B42" i="9" s="1"/>
  <c r="G42" i="9"/>
  <c r="F42" i="9"/>
  <c r="H41" i="9"/>
  <c r="G41" i="9"/>
  <c r="E41" i="9" s="1"/>
  <c r="B41" i="9" s="1"/>
  <c r="F41" i="9"/>
  <c r="H40" i="9"/>
  <c r="G40" i="9"/>
  <c r="F40" i="9"/>
  <c r="H39" i="9"/>
  <c r="E39" i="9" s="1"/>
  <c r="B39" i="9" s="1"/>
  <c r="G39" i="9"/>
  <c r="F39" i="9"/>
  <c r="H38" i="9"/>
  <c r="G38" i="9"/>
  <c r="F38" i="9"/>
  <c r="E38" i="9"/>
  <c r="B38" i="9" s="1"/>
  <c r="H37" i="9"/>
  <c r="G37" i="9"/>
  <c r="E37" i="9" s="1"/>
  <c r="B37" i="9" s="1"/>
  <c r="F37" i="9"/>
  <c r="H36" i="9"/>
  <c r="G36" i="9"/>
  <c r="F36" i="9"/>
  <c r="H35" i="9"/>
  <c r="E35" i="9" s="1"/>
  <c r="G35" i="9"/>
  <c r="F35" i="9"/>
  <c r="B35" i="9"/>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F28" i="9"/>
  <c r="H27" i="9"/>
  <c r="G27" i="9"/>
  <c r="F27" i="9"/>
  <c r="H26" i="9"/>
  <c r="G26" i="9"/>
  <c r="F26" i="9"/>
  <c r="E26" i="9"/>
  <c r="B26" i="9" s="1"/>
  <c r="H25" i="9"/>
  <c r="G25" i="9"/>
  <c r="E25" i="9" s="1"/>
  <c r="B25" i="9" s="1"/>
  <c r="F25" i="9"/>
  <c r="H24" i="9"/>
  <c r="G24" i="9"/>
  <c r="F24" i="9"/>
  <c r="H23" i="9"/>
  <c r="E23" i="9" s="1"/>
  <c r="B23" i="9" s="1"/>
  <c r="G23" i="9"/>
  <c r="F23" i="9"/>
  <c r="H22" i="9"/>
  <c r="E22" i="9" s="1"/>
  <c r="B22" i="9" s="1"/>
  <c r="G22" i="9"/>
  <c r="F22" i="9"/>
  <c r="F21" i="9"/>
  <c r="F4" i="9"/>
  <c r="O3" i="9"/>
  <c r="G275" i="9" s="1"/>
  <c r="E275" i="9" s="1"/>
  <c r="I3" i="9"/>
  <c r="H3" i="9"/>
  <c r="G3" i="9"/>
  <c r="D101" i="8"/>
  <c r="D95" i="8"/>
  <c r="D90" i="8"/>
  <c r="D85" i="8"/>
  <c r="D80" i="8"/>
  <c r="D75" i="8"/>
  <c r="D70" i="8"/>
  <c r="D65" i="8"/>
  <c r="D60" i="8"/>
  <c r="D55" i="8"/>
  <c r="D49" i="8" s="1"/>
  <c r="D50" i="8"/>
  <c r="D44" i="8"/>
  <c r="D43" i="8" s="1"/>
  <c r="D36" i="8"/>
  <c r="D26" i="8"/>
  <c r="D18" i="8"/>
  <c r="D8" i="8"/>
  <c r="E44" i="7"/>
  <c r="D44" i="7"/>
  <c r="E39" i="7"/>
  <c r="E38" i="7" s="1"/>
  <c r="I31" i="3" s="1"/>
  <c r="D39" i="7"/>
  <c r="D38" i="7" s="1"/>
  <c r="E30" i="7"/>
  <c r="D30" i="7"/>
  <c r="E23" i="7"/>
  <c r="D23" i="7"/>
  <c r="D22" i="7" s="1"/>
  <c r="E22" i="7"/>
  <c r="E14" i="7"/>
  <c r="D14" i="7"/>
  <c r="E7" i="7"/>
  <c r="E6" i="7" s="1"/>
  <c r="E5" i="7" s="1"/>
  <c r="I29" i="3" s="1"/>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E35" i="6" s="1"/>
  <c r="I25" i="3" s="1"/>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E5" i="6"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F250" i="5"/>
  <c r="E250" i="5"/>
  <c r="D1227" i="1" s="1"/>
  <c r="D250" i="5"/>
  <c r="F249" i="5"/>
  <c r="F248" i="5"/>
  <c r="F247" i="5"/>
  <c r="E246" i="5"/>
  <c r="D246" i="5"/>
  <c r="F246" i="5" s="1"/>
  <c r="D245"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E180" i="5"/>
  <c r="E177" i="5" s="1"/>
  <c r="D180" i="5"/>
  <c r="F180" i="5" s="1"/>
  <c r="F179" i="5"/>
  <c r="F178"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2" i="5" s="1"/>
  <c r="F141" i="5"/>
  <c r="F140" i="5"/>
  <c r="F139" i="5"/>
  <c r="F138" i="5"/>
  <c r="F137" i="5"/>
  <c r="F136" i="5"/>
  <c r="F135" i="5"/>
  <c r="E135" i="5"/>
  <c r="E134" i="5" s="1"/>
  <c r="D135" i="5"/>
  <c r="D134" i="5"/>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D79"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G190" i="9" s="1"/>
  <c r="E190" i="9" s="1"/>
  <c r="B190" i="9"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E567" i="4" s="1"/>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9" i="4" s="1"/>
  <c r="E529" i="4"/>
  <c r="F527" i="4"/>
  <c r="F526" i="4"/>
  <c r="F525" i="4"/>
  <c r="E525" i="4"/>
  <c r="E515" i="4" s="1"/>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E484" i="4" s="1"/>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F418" i="4"/>
  <c r="E418" i="4"/>
  <c r="D418" i="4"/>
  <c r="E417" i="4"/>
  <c r="E644" i="4" s="1"/>
  <c r="D638" i="1" s="1"/>
  <c r="D417" i="4"/>
  <c r="E416" i="4"/>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s="1"/>
  <c r="F262" i="4"/>
  <c r="F261" i="4"/>
  <c r="F260" i="4"/>
  <c r="E259" i="4"/>
  <c r="D255" i="1" s="1"/>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6" i="4" s="1"/>
  <c r="F195" i="4"/>
  <c r="F194" i="4"/>
  <c r="F193" i="4"/>
  <c r="F192" i="4"/>
  <c r="F191" i="4"/>
  <c r="F190" i="4"/>
  <c r="F189" i="4"/>
  <c r="E188" i="4"/>
  <c r="F188" i="4" s="1"/>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F134" i="4" s="1"/>
  <c r="D134" i="4"/>
  <c r="D133" i="4" s="1"/>
  <c r="E133" i="4"/>
  <c r="D129" i="1" s="1"/>
  <c r="H129" i="1" s="1"/>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E106" i="4" s="1"/>
  <c r="D102" i="1" s="1"/>
  <c r="D107" i="4"/>
  <c r="F107" i="4" s="1"/>
  <c r="F105" i="4"/>
  <c r="F104" i="4"/>
  <c r="F103" i="4"/>
  <c r="F102" i="4"/>
  <c r="F101" i="4"/>
  <c r="F100" i="4"/>
  <c r="F99"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4" i="1" s="1"/>
  <c r="G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H1577" i="1" s="1"/>
  <c r="C1576" i="1"/>
  <c r="G1576" i="1" s="1"/>
  <c r="G1575" i="1"/>
  <c r="C1575" i="1"/>
  <c r="H1575" i="1" s="1"/>
  <c r="H1574" i="1"/>
  <c r="C1574" i="1"/>
  <c r="G1574" i="1" s="1"/>
  <c r="H1573" i="1"/>
  <c r="G1573" i="1"/>
  <c r="C1573" i="1"/>
  <c r="C1572" i="1"/>
  <c r="G1572" i="1" s="1"/>
  <c r="G1571" i="1"/>
  <c r="C1571" i="1"/>
  <c r="H1571" i="1" s="1"/>
  <c r="C1570" i="1"/>
  <c r="G1570" i="1" s="1"/>
  <c r="H1569" i="1"/>
  <c r="G1569" i="1"/>
  <c r="C1569" i="1"/>
  <c r="C1568" i="1"/>
  <c r="G1567" i="1"/>
  <c r="C1567" i="1"/>
  <c r="H1567" i="1" s="1"/>
  <c r="C1566" i="1"/>
  <c r="H1565" i="1"/>
  <c r="G1565" i="1"/>
  <c r="C1565" i="1"/>
  <c r="H1564" i="1"/>
  <c r="C1564" i="1"/>
  <c r="G1564" i="1" s="1"/>
  <c r="G1563" i="1"/>
  <c r="C1563" i="1"/>
  <c r="H1563" i="1" s="1"/>
  <c r="H1562" i="1"/>
  <c r="C1562" i="1"/>
  <c r="G1562" i="1" s="1"/>
  <c r="H1561" i="1"/>
  <c r="G1561" i="1"/>
  <c r="C1561" i="1"/>
  <c r="H1560" i="1"/>
  <c r="C1560" i="1"/>
  <c r="G1560" i="1" s="1"/>
  <c r="G1559" i="1"/>
  <c r="C1559" i="1"/>
  <c r="H1559" i="1" s="1"/>
  <c r="H1558" i="1"/>
  <c r="C1558" i="1"/>
  <c r="G1558" i="1" s="1"/>
  <c r="H1557" i="1"/>
  <c r="G1557" i="1"/>
  <c r="C1557" i="1"/>
  <c r="C1556" i="1"/>
  <c r="G1556" i="1" s="1"/>
  <c r="G1555" i="1"/>
  <c r="C1555" i="1"/>
  <c r="H1555" i="1" s="1"/>
  <c r="C1554" i="1"/>
  <c r="G1554" i="1" s="1"/>
  <c r="H1553" i="1"/>
  <c r="G1553" i="1"/>
  <c r="C1553" i="1"/>
  <c r="C1552" i="1"/>
  <c r="G1551" i="1"/>
  <c r="C1551" i="1"/>
  <c r="H1551" i="1" s="1"/>
  <c r="C1550" i="1"/>
  <c r="H1549" i="1"/>
  <c r="G1549" i="1"/>
  <c r="C1549" i="1"/>
  <c r="H1548" i="1"/>
  <c r="G1548" i="1"/>
  <c r="C1548" i="1"/>
  <c r="C1547" i="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G1536" i="1"/>
  <c r="C1536" i="1"/>
  <c r="H1536" i="1" s="1"/>
  <c r="C1535" i="1"/>
  <c r="H1534" i="1"/>
  <c r="C1534" i="1"/>
  <c r="G1534" i="1" s="1"/>
  <c r="H1533" i="1"/>
  <c r="G1533" i="1"/>
  <c r="C1533" i="1"/>
  <c r="G1532" i="1"/>
  <c r="C1532" i="1"/>
  <c r="H1532" i="1" s="1"/>
  <c r="C1531" i="1"/>
  <c r="H1530" i="1"/>
  <c r="C1530" i="1"/>
  <c r="G1530" i="1" s="1"/>
  <c r="H1529" i="1"/>
  <c r="G1529" i="1"/>
  <c r="C1529" i="1"/>
  <c r="G1528" i="1"/>
  <c r="C1528" i="1"/>
  <c r="H1528" i="1" s="1"/>
  <c r="C1527" i="1"/>
  <c r="H1526" i="1"/>
  <c r="C1526" i="1"/>
  <c r="G1526" i="1" s="1"/>
  <c r="H1525" i="1"/>
  <c r="G1525" i="1"/>
  <c r="C1525" i="1"/>
  <c r="G1524" i="1"/>
  <c r="C1524" i="1"/>
  <c r="H1524" i="1" s="1"/>
  <c r="C1523" i="1"/>
  <c r="H1522" i="1"/>
  <c r="C1522" i="1"/>
  <c r="G1522" i="1" s="1"/>
  <c r="H1521" i="1"/>
  <c r="G1521" i="1"/>
  <c r="C1521" i="1"/>
  <c r="G1520" i="1"/>
  <c r="C1520" i="1"/>
  <c r="H1520" i="1" s="1"/>
  <c r="C1519" i="1"/>
  <c r="G1516" i="1"/>
  <c r="C1516" i="1"/>
  <c r="H1516" i="1" s="1"/>
  <c r="C1515" i="1"/>
  <c r="H1514" i="1"/>
  <c r="C1514" i="1"/>
  <c r="G1514" i="1" s="1"/>
  <c r="H1513" i="1"/>
  <c r="G1513" i="1"/>
  <c r="C1513" i="1"/>
  <c r="G1512" i="1"/>
  <c r="C1512" i="1"/>
  <c r="H1512" i="1" s="1"/>
  <c r="C1511" i="1"/>
  <c r="C1510" i="1"/>
  <c r="G1510" i="1" s="1"/>
  <c r="H1509" i="1"/>
  <c r="C1509" i="1"/>
  <c r="G1509" i="1" s="1"/>
  <c r="C1508" i="1"/>
  <c r="H1508" i="1" s="1"/>
  <c r="C1507" i="1"/>
  <c r="H1506" i="1"/>
  <c r="C1506" i="1"/>
  <c r="G1506" i="1" s="1"/>
  <c r="H1505" i="1"/>
  <c r="G1505" i="1"/>
  <c r="C1505" i="1"/>
  <c r="C1504" i="1"/>
  <c r="H1504" i="1" s="1"/>
  <c r="C1503" i="1"/>
  <c r="C1502" i="1"/>
  <c r="G1502" i="1" s="1"/>
  <c r="C1501" i="1"/>
  <c r="G1501" i="1" s="1"/>
  <c r="G1500" i="1"/>
  <c r="C1500" i="1"/>
  <c r="H1500" i="1" s="1"/>
  <c r="H1498" i="1"/>
  <c r="C1498" i="1"/>
  <c r="G1498" i="1" s="1"/>
  <c r="H1497" i="1"/>
  <c r="G1497" i="1"/>
  <c r="C1497" i="1"/>
  <c r="G1496" i="1"/>
  <c r="C1496" i="1"/>
  <c r="H1496" i="1" s="1"/>
  <c r="C1495" i="1"/>
  <c r="H1494" i="1"/>
  <c r="C1494" i="1"/>
  <c r="G1494" i="1" s="1"/>
  <c r="H1493" i="1"/>
  <c r="G1493" i="1"/>
  <c r="C1493" i="1"/>
  <c r="C1492" i="1"/>
  <c r="H1492" i="1" s="1"/>
  <c r="C1491" i="1"/>
  <c r="C1490" i="1"/>
  <c r="G1490" i="1" s="1"/>
  <c r="G1489" i="1"/>
  <c r="C1489" i="1"/>
  <c r="H1489" i="1" s="1"/>
  <c r="C1488" i="1"/>
  <c r="H1488" i="1" s="1"/>
  <c r="C1487" i="1"/>
  <c r="H1486" i="1"/>
  <c r="C1486" i="1"/>
  <c r="G1486" i="1" s="1"/>
  <c r="C1485" i="1"/>
  <c r="H1485" i="1" s="1"/>
  <c r="C1484" i="1"/>
  <c r="H1484" i="1" s="1"/>
  <c r="H1482" i="1"/>
  <c r="C1482" i="1"/>
  <c r="G1482" i="1" s="1"/>
  <c r="G1480" i="1"/>
  <c r="C1480" i="1"/>
  <c r="H1479" i="1"/>
  <c r="G1479" i="1"/>
  <c r="D1479" i="1"/>
  <c r="C1479" i="1"/>
  <c r="J1479" i="1" s="1"/>
  <c r="D1478" i="1"/>
  <c r="J1478" i="1" s="1"/>
  <c r="C1478" i="1"/>
  <c r="H1477" i="1"/>
  <c r="G1477" i="1"/>
  <c r="D1477" i="1"/>
  <c r="C1477" i="1"/>
  <c r="J1477" i="1" s="1"/>
  <c r="D1476" i="1"/>
  <c r="J1476" i="1" s="1"/>
  <c r="C1476" i="1"/>
  <c r="D1475" i="1"/>
  <c r="C1475" i="1"/>
  <c r="H1474" i="1"/>
  <c r="G1474" i="1"/>
  <c r="D1474" i="1"/>
  <c r="C1474" i="1"/>
  <c r="J1474" i="1" s="1"/>
  <c r="J1473" i="1"/>
  <c r="D1473" i="1"/>
  <c r="C1473" i="1"/>
  <c r="H1472" i="1"/>
  <c r="G1472" i="1"/>
  <c r="D1472" i="1"/>
  <c r="C1472" i="1"/>
  <c r="J1472" i="1" s="1"/>
  <c r="J1471" i="1"/>
  <c r="D1471" i="1"/>
  <c r="C1471" i="1"/>
  <c r="D1470" i="1"/>
  <c r="C1470" i="1"/>
  <c r="D1469" i="1"/>
  <c r="C1469" i="1"/>
  <c r="H1468" i="1"/>
  <c r="G1468" i="1"/>
  <c r="D1468" i="1"/>
  <c r="C1468" i="1"/>
  <c r="J1468" i="1" s="1"/>
  <c r="J1467" i="1"/>
  <c r="D1467" i="1"/>
  <c r="C1467" i="1"/>
  <c r="H1466" i="1"/>
  <c r="G1466" i="1"/>
  <c r="D1466" i="1"/>
  <c r="C1466" i="1"/>
  <c r="J1466" i="1" s="1"/>
  <c r="J1465" i="1"/>
  <c r="D1465" i="1"/>
  <c r="C1465" i="1"/>
  <c r="H1464" i="1"/>
  <c r="G1464" i="1"/>
  <c r="D1464" i="1"/>
  <c r="C1464" i="1"/>
  <c r="J1464" i="1" s="1"/>
  <c r="J1463" i="1"/>
  <c r="D1463" i="1"/>
  <c r="C1463" i="1"/>
  <c r="H1462" i="1"/>
  <c r="G1462" i="1"/>
  <c r="D1462" i="1"/>
  <c r="C1462" i="1"/>
  <c r="J1462" i="1" s="1"/>
  <c r="H1461" i="1"/>
  <c r="G1461" i="1"/>
  <c r="D1461" i="1"/>
  <c r="C1461" i="1"/>
  <c r="J1460" i="1"/>
  <c r="D1460" i="1"/>
  <c r="C1460" i="1"/>
  <c r="H1459" i="1"/>
  <c r="G1459" i="1"/>
  <c r="D1459" i="1"/>
  <c r="C1459" i="1"/>
  <c r="J1459" i="1" s="1"/>
  <c r="J1458" i="1"/>
  <c r="D1458" i="1"/>
  <c r="C1458" i="1"/>
  <c r="H1457" i="1"/>
  <c r="G1457" i="1"/>
  <c r="D1457" i="1"/>
  <c r="C1457" i="1"/>
  <c r="J1457" i="1" s="1"/>
  <c r="J1456" i="1"/>
  <c r="D1456" i="1"/>
  <c r="C1456" i="1"/>
  <c r="H1455" i="1"/>
  <c r="G1455" i="1"/>
  <c r="D1455" i="1"/>
  <c r="C1455" i="1"/>
  <c r="J1455" i="1" s="1"/>
  <c r="D1454" i="1"/>
  <c r="D1453" i="1"/>
  <c r="J1452" i="1"/>
  <c r="D1452" i="1"/>
  <c r="C1452" i="1"/>
  <c r="H1451" i="1"/>
  <c r="G1451" i="1"/>
  <c r="D1451" i="1"/>
  <c r="C1451" i="1"/>
  <c r="J1451" i="1" s="1"/>
  <c r="J1450" i="1"/>
  <c r="D1450" i="1"/>
  <c r="C1450" i="1"/>
  <c r="H1449" i="1"/>
  <c r="G1449" i="1"/>
  <c r="D1449" i="1"/>
  <c r="C1449" i="1"/>
  <c r="J1449" i="1" s="1"/>
  <c r="J1448" i="1"/>
  <c r="D1448" i="1"/>
  <c r="C1448" i="1"/>
  <c r="H1447" i="1"/>
  <c r="G1447" i="1"/>
  <c r="D1447" i="1"/>
  <c r="C1447" i="1"/>
  <c r="J1447" i="1" s="1"/>
  <c r="J1446" i="1"/>
  <c r="D1446" i="1"/>
  <c r="C1446" i="1"/>
  <c r="G1445" i="1"/>
  <c r="D1445" i="1"/>
  <c r="H1445" i="1" s="1"/>
  <c r="C1445" i="1"/>
  <c r="J1445" i="1" s="1"/>
  <c r="H1444" i="1"/>
  <c r="D1444" i="1"/>
  <c r="C1444" i="1"/>
  <c r="J1443" i="1"/>
  <c r="G1443" i="1"/>
  <c r="I1443" i="1" s="1"/>
  <c r="D1443" i="1"/>
  <c r="H1443" i="1" s="1"/>
  <c r="C1443" i="1"/>
  <c r="H1442" i="1"/>
  <c r="D1442" i="1"/>
  <c r="C1442" i="1"/>
  <c r="J1441" i="1"/>
  <c r="G1441" i="1"/>
  <c r="I1441" i="1" s="1"/>
  <c r="D1441" i="1"/>
  <c r="H1441" i="1" s="1"/>
  <c r="C1441" i="1"/>
  <c r="H1440" i="1"/>
  <c r="D1440" i="1"/>
  <c r="C1440" i="1"/>
  <c r="J1439" i="1"/>
  <c r="G1439" i="1"/>
  <c r="I1439" i="1" s="1"/>
  <c r="D1439" i="1"/>
  <c r="H1439" i="1" s="1"/>
  <c r="C1439" i="1"/>
  <c r="D1438" i="1"/>
  <c r="C1438" i="1"/>
  <c r="D1437" i="1"/>
  <c r="H1437" i="1" s="1"/>
  <c r="C1437" i="1"/>
  <c r="D1436" i="1"/>
  <c r="D1434" i="1"/>
  <c r="H1434" i="1" s="1"/>
  <c r="C1434" i="1"/>
  <c r="D1433" i="1"/>
  <c r="H1433" i="1" s="1"/>
  <c r="C1433" i="1"/>
  <c r="G1432" i="1"/>
  <c r="D1432" i="1"/>
  <c r="H1432" i="1" s="1"/>
  <c r="C1432" i="1"/>
  <c r="D1431" i="1"/>
  <c r="C1431" i="1"/>
  <c r="D1430" i="1"/>
  <c r="H1430" i="1" s="1"/>
  <c r="C1430" i="1"/>
  <c r="D1429" i="1"/>
  <c r="H1429" i="1" s="1"/>
  <c r="C1429" i="1"/>
  <c r="G1428" i="1"/>
  <c r="D1428" i="1"/>
  <c r="H1428" i="1" s="1"/>
  <c r="C1428" i="1"/>
  <c r="D1427" i="1"/>
  <c r="C1427" i="1"/>
  <c r="D1426" i="1"/>
  <c r="H1426" i="1" s="1"/>
  <c r="C1426" i="1"/>
  <c r="D1425" i="1"/>
  <c r="H1425" i="1" s="1"/>
  <c r="C1425" i="1"/>
  <c r="G1424" i="1"/>
  <c r="D1424" i="1"/>
  <c r="H1424" i="1" s="1"/>
  <c r="C1424" i="1"/>
  <c r="D1423" i="1"/>
  <c r="C1423" i="1"/>
  <c r="D1422" i="1"/>
  <c r="H1422" i="1" s="1"/>
  <c r="C1422" i="1"/>
  <c r="D1421" i="1"/>
  <c r="H1421" i="1" s="1"/>
  <c r="C1421" i="1"/>
  <c r="G1420" i="1"/>
  <c r="D1420" i="1"/>
  <c r="H1420" i="1" s="1"/>
  <c r="C1420" i="1"/>
  <c r="D1419" i="1"/>
  <c r="C1419" i="1"/>
  <c r="D1418" i="1"/>
  <c r="H1418" i="1" s="1"/>
  <c r="C1418" i="1"/>
  <c r="D1417" i="1"/>
  <c r="H1417" i="1" s="1"/>
  <c r="C1417" i="1"/>
  <c r="G1416" i="1"/>
  <c r="D1416" i="1"/>
  <c r="H1416" i="1" s="1"/>
  <c r="C1416" i="1"/>
  <c r="D1415" i="1"/>
  <c r="C1415" i="1"/>
  <c r="D1414" i="1"/>
  <c r="H1414" i="1" s="1"/>
  <c r="C1414" i="1"/>
  <c r="D1413" i="1"/>
  <c r="H1413" i="1" s="1"/>
  <c r="C1413" i="1"/>
  <c r="D1412" i="1"/>
  <c r="H1412" i="1" s="1"/>
  <c r="C1412" i="1"/>
  <c r="D1411" i="1"/>
  <c r="C1411" i="1"/>
  <c r="D1410" i="1"/>
  <c r="H1410" i="1" s="1"/>
  <c r="C1410" i="1"/>
  <c r="D1409" i="1"/>
  <c r="H1409" i="1" s="1"/>
  <c r="C1409" i="1"/>
  <c r="C1408" i="1"/>
  <c r="D1407" i="1"/>
  <c r="C1407" i="1"/>
  <c r="D1406" i="1"/>
  <c r="H1406" i="1" s="1"/>
  <c r="C1406" i="1"/>
  <c r="D1405" i="1"/>
  <c r="H1405" i="1" s="1"/>
  <c r="C1405" i="1"/>
  <c r="G1404" i="1"/>
  <c r="D1404" i="1"/>
  <c r="H1404" i="1" s="1"/>
  <c r="C1404" i="1"/>
  <c r="D1403" i="1"/>
  <c r="C1403" i="1"/>
  <c r="D1402" i="1"/>
  <c r="H1402" i="1" s="1"/>
  <c r="C1402" i="1"/>
  <c r="D1401" i="1"/>
  <c r="H1401" i="1" s="1"/>
  <c r="C1401" i="1"/>
  <c r="G1400" i="1"/>
  <c r="D1400" i="1"/>
  <c r="H1400" i="1" s="1"/>
  <c r="C1400" i="1"/>
  <c r="D1399" i="1"/>
  <c r="C1399" i="1"/>
  <c r="D1398" i="1"/>
  <c r="H1398" i="1" s="1"/>
  <c r="C1398" i="1"/>
  <c r="D1397" i="1"/>
  <c r="H1397" i="1" s="1"/>
  <c r="C1397" i="1"/>
  <c r="G1396" i="1"/>
  <c r="D1396" i="1"/>
  <c r="H1396" i="1" s="1"/>
  <c r="C1396" i="1"/>
  <c r="D1395" i="1"/>
  <c r="C1395" i="1"/>
  <c r="D1394" i="1"/>
  <c r="H1394" i="1" s="1"/>
  <c r="C1394" i="1"/>
  <c r="D1393" i="1"/>
  <c r="H1393" i="1" s="1"/>
  <c r="C1393" i="1"/>
  <c r="G1392" i="1"/>
  <c r="D1392" i="1"/>
  <c r="H1392" i="1" s="1"/>
  <c r="C1392" i="1"/>
  <c r="D1391" i="1"/>
  <c r="C1391" i="1"/>
  <c r="D1390" i="1"/>
  <c r="H1390" i="1" s="1"/>
  <c r="C1390" i="1"/>
  <c r="D1389" i="1"/>
  <c r="H1389" i="1" s="1"/>
  <c r="C1389" i="1"/>
  <c r="G1388" i="1"/>
  <c r="D1388" i="1"/>
  <c r="H1388" i="1" s="1"/>
  <c r="C1388" i="1"/>
  <c r="D1387" i="1"/>
  <c r="C1387" i="1"/>
  <c r="D1386" i="1"/>
  <c r="H1386" i="1" s="1"/>
  <c r="C1386" i="1"/>
  <c r="D1385" i="1"/>
  <c r="H1385" i="1" s="1"/>
  <c r="C1385" i="1"/>
  <c r="G1384" i="1"/>
  <c r="D1384" i="1"/>
  <c r="H1384" i="1" s="1"/>
  <c r="C1384" i="1"/>
  <c r="D1383" i="1"/>
  <c r="D1382" i="1"/>
  <c r="H1382" i="1" s="1"/>
  <c r="C1382" i="1"/>
  <c r="G1381" i="1"/>
  <c r="D1381" i="1"/>
  <c r="H1381" i="1" s="1"/>
  <c r="C1381" i="1"/>
  <c r="D1380" i="1"/>
  <c r="C1380" i="1"/>
  <c r="D1379" i="1"/>
  <c r="H1379" i="1" s="1"/>
  <c r="C1379" i="1"/>
  <c r="D1378" i="1"/>
  <c r="H1378" i="1" s="1"/>
  <c r="C1378" i="1"/>
  <c r="G1377" i="1"/>
  <c r="D1377" i="1"/>
  <c r="H1377" i="1" s="1"/>
  <c r="C1377" i="1"/>
  <c r="D1376" i="1"/>
  <c r="C1376" i="1"/>
  <c r="D1375" i="1"/>
  <c r="H1375" i="1" s="1"/>
  <c r="C1375" i="1"/>
  <c r="D1374" i="1"/>
  <c r="H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D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D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H1265" i="1"/>
  <c r="D1265" i="1"/>
  <c r="G1265" i="1" s="1"/>
  <c r="C1265" i="1"/>
  <c r="D1264" i="1"/>
  <c r="G1264" i="1" s="1"/>
  <c r="C1264" i="1"/>
  <c r="H1263" i="1"/>
  <c r="D1263" i="1"/>
  <c r="G1263" i="1" s="1"/>
  <c r="C1263" i="1"/>
  <c r="D1262" i="1"/>
  <c r="G1262" i="1" s="1"/>
  <c r="C1262" i="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D1244" i="1"/>
  <c r="G1244" i="1" s="1"/>
  <c r="C1244" i="1"/>
  <c r="H1243" i="1"/>
  <c r="D1243" i="1"/>
  <c r="G1243" i="1" s="1"/>
  <c r="C1243" i="1"/>
  <c r="H1242" i="1"/>
  <c r="D1242" i="1"/>
  <c r="G1242" i="1" s="1"/>
  <c r="C1242" i="1"/>
  <c r="H1241" i="1"/>
  <c r="D1241" i="1"/>
  <c r="G1241" i="1" s="1"/>
  <c r="C1241" i="1"/>
  <c r="H1240" i="1"/>
  <c r="D1240" i="1"/>
  <c r="G1240" i="1" s="1"/>
  <c r="C1240" i="1"/>
  <c r="H1239" i="1"/>
  <c r="D1239" i="1"/>
  <c r="G1239" i="1" s="1"/>
  <c r="C1239" i="1"/>
  <c r="H1238" i="1"/>
  <c r="D1238" i="1"/>
  <c r="G1238" i="1" s="1"/>
  <c r="C1238" i="1"/>
  <c r="D1237" i="1"/>
  <c r="G1237" i="1" s="1"/>
  <c r="C1237" i="1"/>
  <c r="D1236"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C1222" i="1"/>
  <c r="D1221" i="1"/>
  <c r="C1221" i="1"/>
  <c r="D1220" i="1"/>
  <c r="C1220" i="1"/>
  <c r="D1219" i="1"/>
  <c r="C1219" i="1"/>
  <c r="D1218" i="1"/>
  <c r="C1218" i="1"/>
  <c r="D1217" i="1"/>
  <c r="C1217" i="1"/>
  <c r="D1216" i="1"/>
  <c r="C1216"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D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H1151" i="1"/>
  <c r="D1151" i="1"/>
  <c r="G1151" i="1" s="1"/>
  <c r="C1151" i="1"/>
  <c r="H1150" i="1"/>
  <c r="D1150" i="1"/>
  <c r="G1150" i="1" s="1"/>
  <c r="C1150" i="1"/>
  <c r="H1149" i="1"/>
  <c r="D1149" i="1"/>
  <c r="G1149" i="1" s="1"/>
  <c r="C1149"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D1142" i="1"/>
  <c r="G1141" i="1"/>
  <c r="D1141" i="1"/>
  <c r="H1141" i="1" s="1"/>
  <c r="C1141" i="1"/>
  <c r="G1140" i="1"/>
  <c r="D1140" i="1"/>
  <c r="H1140" i="1" s="1"/>
  <c r="C1140" i="1"/>
  <c r="G1139" i="1"/>
  <c r="D1139" i="1"/>
  <c r="H1139" i="1" s="1"/>
  <c r="C1139" i="1"/>
  <c r="G1138"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C1124" i="1"/>
  <c r="G1123" i="1"/>
  <c r="D1123" i="1"/>
  <c r="H1123" i="1" s="1"/>
  <c r="C1123" i="1"/>
  <c r="G1122" i="1"/>
  <c r="D1122" i="1"/>
  <c r="H1122" i="1" s="1"/>
  <c r="C1122" i="1"/>
  <c r="G1121" i="1"/>
  <c r="D1121" i="1"/>
  <c r="H1121" i="1" s="1"/>
  <c r="C1121" i="1"/>
  <c r="G1120" i="1"/>
  <c r="D1120" i="1"/>
  <c r="H1120" i="1" s="1"/>
  <c r="C1120" i="1"/>
  <c r="G1119" i="1"/>
  <c r="D1119" i="1"/>
  <c r="H1119" i="1" s="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H1037" i="1"/>
  <c r="D1037" i="1"/>
  <c r="G1037" i="1" s="1"/>
  <c r="C1037" i="1"/>
  <c r="D1036" i="1"/>
  <c r="G1036" i="1" s="1"/>
  <c r="C1036" i="1"/>
  <c r="H1035" i="1"/>
  <c r="D1035" i="1"/>
  <c r="G1035" i="1" s="1"/>
  <c r="C1035" i="1"/>
  <c r="D1034" i="1"/>
  <c r="C1034" i="1"/>
  <c r="D1033" i="1"/>
  <c r="G1033" i="1" s="1"/>
  <c r="C1033" i="1"/>
  <c r="D1032" i="1"/>
  <c r="G1032" i="1" s="1"/>
  <c r="C1032" i="1"/>
  <c r="H1031" i="1"/>
  <c r="D1031" i="1"/>
  <c r="G1031" i="1" s="1"/>
  <c r="C1031" i="1"/>
  <c r="D1030" i="1"/>
  <c r="C1030" i="1"/>
  <c r="H1029" i="1"/>
  <c r="D1029" i="1"/>
  <c r="G1029" i="1" s="1"/>
  <c r="C1029" i="1"/>
  <c r="D1028" i="1"/>
  <c r="G1028" i="1" s="1"/>
  <c r="C1028" i="1"/>
  <c r="H1027" i="1"/>
  <c r="D1027" i="1"/>
  <c r="G1027" i="1" s="1"/>
  <c r="C1027" i="1"/>
  <c r="D1026" i="1"/>
  <c r="C1026" i="1"/>
  <c r="H1025" i="1"/>
  <c r="D1025" i="1"/>
  <c r="G1025" i="1" s="1"/>
  <c r="C1025" i="1"/>
  <c r="D1024" i="1"/>
  <c r="G1024" i="1" s="1"/>
  <c r="C1024" i="1"/>
  <c r="H1023" i="1"/>
  <c r="D1023" i="1"/>
  <c r="G1023" i="1" s="1"/>
  <c r="C1023" i="1"/>
  <c r="D1022" i="1"/>
  <c r="C1022" i="1"/>
  <c r="H1021" i="1"/>
  <c r="D1021" i="1"/>
  <c r="G1021" i="1" s="1"/>
  <c r="C1021" i="1"/>
  <c r="D1020" i="1"/>
  <c r="G1020" i="1" s="1"/>
  <c r="C1020" i="1"/>
  <c r="H1019" i="1"/>
  <c r="D1019" i="1"/>
  <c r="G1019" i="1" s="1"/>
  <c r="C1019" i="1"/>
  <c r="D1018" i="1"/>
  <c r="C1018" i="1"/>
  <c r="H1017" i="1"/>
  <c r="D1017" i="1"/>
  <c r="G1017" i="1" s="1"/>
  <c r="C1017" i="1"/>
  <c r="D1016" i="1"/>
  <c r="G1016" i="1" s="1"/>
  <c r="C1016" i="1"/>
  <c r="H1015" i="1"/>
  <c r="D1015" i="1"/>
  <c r="G1015" i="1" s="1"/>
  <c r="C1015" i="1"/>
  <c r="D1014" i="1"/>
  <c r="C1014" i="1"/>
  <c r="D1013" i="1"/>
  <c r="G1013" i="1" s="1"/>
  <c r="C1013" i="1"/>
  <c r="D1012" i="1"/>
  <c r="G1012" i="1" s="1"/>
  <c r="C1012" i="1"/>
  <c r="H1011" i="1"/>
  <c r="D1011" i="1"/>
  <c r="G1011" i="1" s="1"/>
  <c r="C1011" i="1"/>
  <c r="D1010" i="1"/>
  <c r="C1010" i="1"/>
  <c r="D1009" i="1"/>
  <c r="G1009" i="1" s="1"/>
  <c r="C1009" i="1"/>
  <c r="D1008" i="1"/>
  <c r="G1008" i="1" s="1"/>
  <c r="C1008" i="1"/>
  <c r="D1007" i="1"/>
  <c r="G1007" i="1" s="1"/>
  <c r="C1007" i="1"/>
  <c r="D1006" i="1"/>
  <c r="C1006" i="1"/>
  <c r="D1005" i="1"/>
  <c r="G1005" i="1" s="1"/>
  <c r="C1005" i="1"/>
  <c r="D1004" i="1"/>
  <c r="G1004" i="1" s="1"/>
  <c r="C1004" i="1"/>
  <c r="H1003" i="1"/>
  <c r="D1003" i="1"/>
  <c r="G1003" i="1" s="1"/>
  <c r="C1003" i="1"/>
  <c r="G1002" i="1"/>
  <c r="D1002" i="1"/>
  <c r="H1002" i="1" s="1"/>
  <c r="C1002" i="1"/>
  <c r="D1001" i="1"/>
  <c r="H1001" i="1" s="1"/>
  <c r="C1001" i="1"/>
  <c r="D1000" i="1"/>
  <c r="H1000" i="1" s="1"/>
  <c r="C1000" i="1"/>
  <c r="G999" i="1"/>
  <c r="D999" i="1"/>
  <c r="H999" i="1" s="1"/>
  <c r="C999" i="1"/>
  <c r="D998" i="1"/>
  <c r="H998" i="1" s="1"/>
  <c r="C998" i="1"/>
  <c r="D997" i="1"/>
  <c r="H997" i="1" s="1"/>
  <c r="C997" i="1"/>
  <c r="D996" i="1"/>
  <c r="H996" i="1" s="1"/>
  <c r="C996" i="1"/>
  <c r="G995" i="1"/>
  <c r="D995" i="1"/>
  <c r="H995" i="1" s="1"/>
  <c r="C995" i="1"/>
  <c r="G994" i="1"/>
  <c r="D994" i="1"/>
  <c r="H994" i="1" s="1"/>
  <c r="C994" i="1"/>
  <c r="G993" i="1"/>
  <c r="D993" i="1"/>
  <c r="H993" i="1" s="1"/>
  <c r="C993" i="1"/>
  <c r="D992" i="1"/>
  <c r="H992" i="1" s="1"/>
  <c r="C992" i="1"/>
  <c r="D991" i="1"/>
  <c r="H991" i="1" s="1"/>
  <c r="C991" i="1"/>
  <c r="C990" i="1"/>
  <c r="G989" i="1"/>
  <c r="D989" i="1"/>
  <c r="H989" i="1" s="1"/>
  <c r="C989" i="1"/>
  <c r="G988" i="1"/>
  <c r="D988" i="1"/>
  <c r="H988" i="1" s="1"/>
  <c r="C988" i="1"/>
  <c r="G987"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H572" i="1" s="1"/>
  <c r="D571" i="1"/>
  <c r="C571" i="1"/>
  <c r="D570" i="1"/>
  <c r="C570" i="1"/>
  <c r="H570" i="1" s="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C412" i="1"/>
  <c r="D411" i="1"/>
  <c r="H411" i="1" s="1"/>
  <c r="C411" i="1"/>
  <c r="G406" i="1"/>
  <c r="D406" i="1"/>
  <c r="H406" i="1" s="1"/>
  <c r="C406" i="1"/>
  <c r="D405" i="1"/>
  <c r="H405" i="1" s="1"/>
  <c r="C405" i="1"/>
  <c r="H404" i="1"/>
  <c r="G404"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2" i="1"/>
  <c r="G292" i="1" s="1"/>
  <c r="C292" i="1"/>
  <c r="D291" i="1"/>
  <c r="H291" i="1" s="1"/>
  <c r="C291" i="1"/>
  <c r="H290" i="1"/>
  <c r="G290" i="1"/>
  <c r="D290" i="1"/>
  <c r="C290" i="1"/>
  <c r="D289" i="1"/>
  <c r="H289" i="1" s="1"/>
  <c r="C289" i="1"/>
  <c r="G288" i="1"/>
  <c r="D288" i="1"/>
  <c r="H288" i="1" s="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D191" i="1"/>
  <c r="H191" i="1" s="1"/>
  <c r="C191" i="1"/>
  <c r="D190" i="1"/>
  <c r="H190" i="1" s="1"/>
  <c r="C190" i="1"/>
  <c r="D189" i="1"/>
  <c r="H189" i="1" s="1"/>
  <c r="C189" i="1"/>
  <c r="D188" i="1"/>
  <c r="H188" i="1" s="1"/>
  <c r="C188" i="1"/>
  <c r="H187" i="1"/>
  <c r="D187" i="1"/>
  <c r="G187" i="1" s="1"/>
  <c r="C187" i="1"/>
  <c r="D186" i="1"/>
  <c r="H186" i="1" s="1"/>
  <c r="C186" i="1"/>
  <c r="H185" i="1"/>
  <c r="G185" i="1"/>
  <c r="D185" i="1"/>
  <c r="C185" i="1"/>
  <c r="D184" i="1"/>
  <c r="H184" i="1" s="1"/>
  <c r="C184" i="1"/>
  <c r="D183" i="1"/>
  <c r="H183" i="1" s="1"/>
  <c r="C183" i="1"/>
  <c r="G182" i="1"/>
  <c r="D182" i="1"/>
  <c r="H182" i="1" s="1"/>
  <c r="C182" i="1"/>
  <c r="G181" i="1"/>
  <c r="D181" i="1"/>
  <c r="H181" i="1" s="1"/>
  <c r="C181" i="1"/>
  <c r="H180" i="1"/>
  <c r="D180" i="1"/>
  <c r="G180" i="1" s="1"/>
  <c r="C180" i="1"/>
  <c r="H179" i="1"/>
  <c r="G179" i="1"/>
  <c r="D179" i="1"/>
  <c r="C179" i="1"/>
  <c r="D178" i="1"/>
  <c r="G178" i="1" s="1"/>
  <c r="C178" i="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D158" i="1"/>
  <c r="G158" i="1" s="1"/>
  <c r="C158" i="1"/>
  <c r="H158" i="1" s="1"/>
  <c r="D157" i="1"/>
  <c r="G157" i="1" s="1"/>
  <c r="C157" i="1"/>
  <c r="G156" i="1"/>
  <c r="D156" i="1"/>
  <c r="C156" i="1"/>
  <c r="H156" i="1" s="1"/>
  <c r="D155" i="1"/>
  <c r="G155" i="1" s="1"/>
  <c r="C155" i="1"/>
  <c r="D154" i="1"/>
  <c r="G154" i="1" s="1"/>
  <c r="C154" i="1"/>
  <c r="H154" i="1" s="1"/>
  <c r="G153" i="1"/>
  <c r="D153" i="1"/>
  <c r="C153" i="1"/>
  <c r="H153" i="1" s="1"/>
  <c r="G152" i="1"/>
  <c r="D152" i="1"/>
  <c r="C152" i="1"/>
  <c r="H152" i="1" s="1"/>
  <c r="G151" i="1"/>
  <c r="D151" i="1"/>
  <c r="C151" i="1"/>
  <c r="H151" i="1" s="1"/>
  <c r="D150" i="1"/>
  <c r="G150" i="1" s="1"/>
  <c r="C150" i="1"/>
  <c r="H150" i="1" s="1"/>
  <c r="D149" i="1"/>
  <c r="G149" i="1" s="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G122" i="1"/>
  <c r="D122" i="1"/>
  <c r="C122" i="1"/>
  <c r="H121" i="1"/>
  <c r="D121" i="1"/>
  <c r="G121" i="1" s="1"/>
  <c r="C121" i="1"/>
  <c r="C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D108" i="1"/>
  <c r="G108" i="1" s="1"/>
  <c r="C108" i="1"/>
  <c r="G107" i="1"/>
  <c r="D107" i="1"/>
  <c r="C107" i="1"/>
  <c r="H107" i="1" s="1"/>
  <c r="G106" i="1"/>
  <c r="D106" i="1"/>
  <c r="C106" i="1"/>
  <c r="H106" i="1" s="1"/>
  <c r="G105" i="1"/>
  <c r="D105" i="1"/>
  <c r="C105" i="1"/>
  <c r="H105" i="1" s="1"/>
  <c r="G104" i="1"/>
  <c r="D104" i="1"/>
  <c r="C104" i="1"/>
  <c r="H104" i="1" s="1"/>
  <c r="G103" i="1"/>
  <c r="D103" i="1"/>
  <c r="C103" i="1"/>
  <c r="H103"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D66" i="1"/>
  <c r="G66" i="1" s="1"/>
  <c r="C66" i="1"/>
  <c r="D65" i="1"/>
  <c r="G65" i="1" s="1"/>
  <c r="C65" i="1"/>
  <c r="H65" i="1" s="1"/>
  <c r="C64" i="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E288" i="9" l="1"/>
  <c r="B288" i="9" s="1"/>
  <c r="E294" i="9"/>
  <c r="B294" i="9" s="1"/>
  <c r="E301" i="9"/>
  <c r="B301" i="9" s="1"/>
  <c r="E287" i="9"/>
  <c r="E300" i="9"/>
  <c r="H1278" i="1"/>
  <c r="F217" i="9"/>
  <c r="B217" i="9" s="1"/>
  <c r="F215" i="9"/>
  <c r="B215" i="9" s="1"/>
  <c r="E296" i="9"/>
  <c r="E303" i="9"/>
  <c r="B303" i="9" s="1"/>
  <c r="E160" i="9"/>
  <c r="B160" i="9" s="1"/>
  <c r="F271" i="9"/>
  <c r="B271" i="9" s="1"/>
  <c r="F219" i="9"/>
  <c r="B219" i="9" s="1"/>
  <c r="B275" i="9"/>
  <c r="G405" i="1"/>
  <c r="D412" i="1"/>
  <c r="H412" i="1" s="1"/>
  <c r="E350" i="4"/>
  <c r="D345" i="1" s="1"/>
  <c r="H292" i="1"/>
  <c r="G291" i="1"/>
  <c r="G413" i="1"/>
  <c r="G411" i="1"/>
  <c r="G412" i="1"/>
  <c r="G289" i="1"/>
  <c r="E643" i="4"/>
  <c r="D637" i="1" s="1"/>
  <c r="H637" i="1" s="1"/>
  <c r="E263" i="4"/>
  <c r="D259" i="1" s="1"/>
  <c r="E252" i="4"/>
  <c r="E68" i="9"/>
  <c r="B68" i="9" s="1"/>
  <c r="F259" i="4"/>
  <c r="G206" i="1"/>
  <c r="G209" i="1"/>
  <c r="G191" i="1"/>
  <c r="G190" i="1"/>
  <c r="G189" i="1"/>
  <c r="G188" i="1"/>
  <c r="G184" i="1"/>
  <c r="G186" i="1"/>
  <c r="F223" i="9"/>
  <c r="B223" i="9" s="1"/>
  <c r="G183" i="1"/>
  <c r="B221" i="9"/>
  <c r="E45" i="9"/>
  <c r="B45" i="9" s="1"/>
  <c r="F220" i="9"/>
  <c r="H178" i="1"/>
  <c r="G177" i="1"/>
  <c r="G176" i="1"/>
  <c r="G175" i="1"/>
  <c r="G173" i="1"/>
  <c r="G174" i="1"/>
  <c r="F177" i="4"/>
  <c r="G172" i="1"/>
  <c r="G171" i="1"/>
  <c r="G170" i="1"/>
  <c r="G169" i="1"/>
  <c r="G168" i="1"/>
  <c r="G167" i="1"/>
  <c r="G165" i="1"/>
  <c r="G166" i="1"/>
  <c r="G164" i="1"/>
  <c r="G163" i="1"/>
  <c r="G162" i="1"/>
  <c r="G160" i="1"/>
  <c r="G161" i="1"/>
  <c r="H157" i="1"/>
  <c r="H155" i="1"/>
  <c r="F218" i="9"/>
  <c r="B218" i="9" s="1"/>
  <c r="H149" i="1"/>
  <c r="F128" i="4"/>
  <c r="H108" i="1"/>
  <c r="H66" i="1"/>
  <c r="H64" i="1"/>
  <c r="E50" i="4"/>
  <c r="D46" i="1" s="1"/>
  <c r="E282" i="9"/>
  <c r="E245" i="5"/>
  <c r="H1578" i="1"/>
  <c r="H1576" i="1"/>
  <c r="G1577" i="1"/>
  <c r="H1510" i="1"/>
  <c r="G1508" i="1"/>
  <c r="G1504" i="1"/>
  <c r="H1501" i="1"/>
  <c r="H1502" i="1"/>
  <c r="D24" i="8"/>
  <c r="C1499" i="1" s="1"/>
  <c r="G1499" i="1" s="1"/>
  <c r="H1490" i="1"/>
  <c r="G1485" i="1"/>
  <c r="H30" i="3"/>
  <c r="C1453" i="1"/>
  <c r="C1454" i="1"/>
  <c r="D5" i="7"/>
  <c r="G1412" i="1"/>
  <c r="E114" i="6"/>
  <c r="H1264" i="1"/>
  <c r="H1262" i="1"/>
  <c r="H1244" i="1"/>
  <c r="H1237" i="1"/>
  <c r="E237" i="5"/>
  <c r="D1215" i="1"/>
  <c r="E293" i="9"/>
  <c r="B293" i="9" s="1"/>
  <c r="H1148" i="1"/>
  <c r="F170" i="5"/>
  <c r="F78" i="5"/>
  <c r="H1033" i="1"/>
  <c r="H1013" i="1"/>
  <c r="H1009" i="1"/>
  <c r="H1007" i="1"/>
  <c r="H1005" i="1"/>
  <c r="G1001" i="1"/>
  <c r="G1000" i="1"/>
  <c r="G998" i="1"/>
  <c r="G997" i="1"/>
  <c r="G991" i="1"/>
  <c r="G996" i="1"/>
  <c r="G992" i="1"/>
  <c r="H986" i="1"/>
  <c r="G986" i="1"/>
  <c r="F8" i="5"/>
  <c r="E27" i="9"/>
  <c r="B27" i="9" s="1"/>
  <c r="E33" i="9"/>
  <c r="B33" i="9" s="1"/>
  <c r="E298" i="9"/>
  <c r="B298" i="9" s="1"/>
  <c r="H130" i="1"/>
  <c r="G130" i="1"/>
  <c r="H132" i="1"/>
  <c r="G132" i="1"/>
  <c r="H136" i="1"/>
  <c r="G136" i="1"/>
  <c r="H140" i="1"/>
  <c r="G140" i="1"/>
  <c r="H142" i="1"/>
  <c r="G142" i="1"/>
  <c r="H144" i="1"/>
  <c r="G144" i="1"/>
  <c r="H146" i="1"/>
  <c r="G146"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4" i="1"/>
  <c r="G294"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6" i="1"/>
  <c r="G346"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134" i="1"/>
  <c r="G134" i="1"/>
  <c r="H138" i="1"/>
  <c r="G138" i="1"/>
  <c r="H131" i="1"/>
  <c r="G131" i="1"/>
  <c r="H133" i="1"/>
  <c r="G133" i="1"/>
  <c r="H137" i="1"/>
  <c r="G137" i="1"/>
  <c r="H139" i="1"/>
  <c r="G139" i="1"/>
  <c r="H141" i="1"/>
  <c r="G141" i="1"/>
  <c r="H143" i="1"/>
  <c r="G143" i="1"/>
  <c r="H145" i="1"/>
  <c r="G145"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523" i="1"/>
  <c r="G523"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9" i="1"/>
  <c r="G579" i="1"/>
  <c r="H585" i="1"/>
  <c r="G585" i="1"/>
  <c r="H591" i="1"/>
  <c r="G591" i="1"/>
  <c r="H597" i="1"/>
  <c r="G597" i="1"/>
  <c r="H603" i="1"/>
  <c r="G603" i="1"/>
  <c r="H609" i="1"/>
  <c r="G609" i="1"/>
  <c r="H615" i="1"/>
  <c r="G615" i="1"/>
  <c r="H621" i="1"/>
  <c r="G621" i="1"/>
  <c r="H627" i="1"/>
  <c r="G627" i="1"/>
  <c r="H632" i="1"/>
  <c r="G632" i="1"/>
  <c r="H643" i="1"/>
  <c r="G643" i="1"/>
  <c r="H649" i="1"/>
  <c r="G649" i="1"/>
  <c r="H657" i="1"/>
  <c r="G657" i="1"/>
  <c r="H663" i="1"/>
  <c r="G663" i="1"/>
  <c r="H669" i="1"/>
  <c r="G669" i="1"/>
  <c r="H677" i="1"/>
  <c r="G677" i="1"/>
  <c r="H685" i="1"/>
  <c r="G685" i="1"/>
  <c r="H691" i="1"/>
  <c r="G691" i="1"/>
  <c r="H697" i="1"/>
  <c r="G697" i="1"/>
  <c r="H701" i="1"/>
  <c r="G701" i="1"/>
  <c r="H707" i="1"/>
  <c r="G707" i="1"/>
  <c r="H715" i="1"/>
  <c r="G715" i="1"/>
  <c r="H721" i="1"/>
  <c r="G721" i="1"/>
  <c r="H727" i="1"/>
  <c r="G727" i="1"/>
  <c r="H733" i="1"/>
  <c r="G733" i="1"/>
  <c r="H737" i="1"/>
  <c r="G737" i="1"/>
  <c r="H743" i="1"/>
  <c r="G743"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H829" i="1"/>
  <c r="G829" i="1"/>
  <c r="H835" i="1"/>
  <c r="G835" i="1"/>
  <c r="H841" i="1"/>
  <c r="G841" i="1"/>
  <c r="H849" i="1"/>
  <c r="G849" i="1"/>
  <c r="H855" i="1"/>
  <c r="G855" i="1"/>
  <c r="H859" i="1"/>
  <c r="G859" i="1"/>
  <c r="H867" i="1"/>
  <c r="G867" i="1"/>
  <c r="H871" i="1"/>
  <c r="G871" i="1"/>
  <c r="H881" i="1"/>
  <c r="G881" i="1"/>
  <c r="H1301" i="1"/>
  <c r="G1301" i="1"/>
  <c r="H1305" i="1"/>
  <c r="G1305" i="1"/>
  <c r="H1309" i="1"/>
  <c r="G1309" i="1"/>
  <c r="H1313" i="1"/>
  <c r="G1313" i="1"/>
  <c r="H1319" i="1"/>
  <c r="G1319" i="1"/>
  <c r="H1325" i="1"/>
  <c r="G1325" i="1"/>
  <c r="F299" i="4"/>
  <c r="C211" i="1"/>
  <c r="G1010" i="1"/>
  <c r="H1010" i="1"/>
  <c r="G1018" i="1"/>
  <c r="H1018" i="1"/>
  <c r="G1026" i="1"/>
  <c r="H1026" i="1"/>
  <c r="G1034" i="1"/>
  <c r="H1034" i="1"/>
  <c r="H1217" i="1"/>
  <c r="G1217" i="1"/>
  <c r="H1219" i="1"/>
  <c r="G1219" i="1"/>
  <c r="H1221" i="1"/>
  <c r="G1221" i="1"/>
  <c r="H1223" i="1"/>
  <c r="G1223" i="1"/>
  <c r="H1225" i="1"/>
  <c r="G1225" i="1"/>
  <c r="H1227" i="1"/>
  <c r="G1227" i="1"/>
  <c r="H1229" i="1"/>
  <c r="G1229" i="1"/>
  <c r="H1231" i="1"/>
  <c r="G1231" i="1"/>
  <c r="H1233" i="1"/>
  <c r="G1233" i="1"/>
  <c r="H575" i="1"/>
  <c r="G575" i="1"/>
  <c r="H581" i="1"/>
  <c r="G581" i="1"/>
  <c r="H583" i="1"/>
  <c r="G583" i="1"/>
  <c r="H589" i="1"/>
  <c r="G589" i="1"/>
  <c r="H595" i="1"/>
  <c r="G595" i="1"/>
  <c r="H601" i="1"/>
  <c r="G601" i="1"/>
  <c r="H607" i="1"/>
  <c r="G607" i="1"/>
  <c r="H611" i="1"/>
  <c r="G611" i="1"/>
  <c r="H617" i="1"/>
  <c r="G617" i="1"/>
  <c r="H623" i="1"/>
  <c r="G623" i="1"/>
  <c r="H645" i="1"/>
  <c r="G645" i="1"/>
  <c r="H651" i="1"/>
  <c r="G651" i="1"/>
  <c r="H655" i="1"/>
  <c r="G655" i="1"/>
  <c r="H659" i="1"/>
  <c r="G659" i="1"/>
  <c r="H665" i="1"/>
  <c r="G665" i="1"/>
  <c r="H671" i="1"/>
  <c r="G671" i="1"/>
  <c r="H675" i="1"/>
  <c r="G675" i="1"/>
  <c r="H681" i="1"/>
  <c r="G681" i="1"/>
  <c r="H683" i="1"/>
  <c r="G683" i="1"/>
  <c r="H689" i="1"/>
  <c r="G689" i="1"/>
  <c r="H695" i="1"/>
  <c r="G695" i="1"/>
  <c r="H703" i="1"/>
  <c r="G703" i="1"/>
  <c r="H709" i="1"/>
  <c r="G709" i="1"/>
  <c r="H713" i="1"/>
  <c r="G713" i="1"/>
  <c r="H717" i="1"/>
  <c r="G717" i="1"/>
  <c r="H723" i="1"/>
  <c r="G723" i="1"/>
  <c r="H729" i="1"/>
  <c r="G729" i="1"/>
  <c r="H735" i="1"/>
  <c r="G735" i="1"/>
  <c r="H741" i="1"/>
  <c r="G741" i="1"/>
  <c r="H747" i="1"/>
  <c r="G747" i="1"/>
  <c r="H751" i="1"/>
  <c r="G751" i="1"/>
  <c r="H757" i="1"/>
  <c r="G757" i="1"/>
  <c r="H763" i="1"/>
  <c r="G763" i="1"/>
  <c r="H769" i="1"/>
  <c r="G769" i="1"/>
  <c r="H775" i="1"/>
  <c r="G775" i="1"/>
  <c r="H781" i="1"/>
  <c r="G781" i="1"/>
  <c r="H787" i="1"/>
  <c r="G787" i="1"/>
  <c r="H793" i="1"/>
  <c r="G793" i="1"/>
  <c r="H799" i="1"/>
  <c r="G799" i="1"/>
  <c r="H805" i="1"/>
  <c r="G805" i="1"/>
  <c r="H811" i="1"/>
  <c r="G811" i="1"/>
  <c r="H817" i="1"/>
  <c r="G817" i="1"/>
  <c r="H823" i="1"/>
  <c r="G823" i="1"/>
  <c r="H827" i="1"/>
  <c r="G827" i="1"/>
  <c r="H831" i="1"/>
  <c r="G831" i="1"/>
  <c r="H837" i="1"/>
  <c r="G837" i="1"/>
  <c r="H843" i="1"/>
  <c r="G843" i="1"/>
  <c r="H847" i="1"/>
  <c r="G847" i="1"/>
  <c r="H851" i="1"/>
  <c r="G851" i="1"/>
  <c r="H857" i="1"/>
  <c r="G857" i="1"/>
  <c r="H863" i="1"/>
  <c r="G863" i="1"/>
  <c r="H869" i="1"/>
  <c r="G869" i="1"/>
  <c r="H875" i="1"/>
  <c r="G875" i="1"/>
  <c r="H877" i="1"/>
  <c r="G877" i="1"/>
  <c r="H883" i="1"/>
  <c r="G883" i="1"/>
  <c r="H887" i="1"/>
  <c r="G887" i="1"/>
  <c r="H1303" i="1"/>
  <c r="G1303" i="1"/>
  <c r="H1307" i="1"/>
  <c r="G1307" i="1"/>
  <c r="H1311" i="1"/>
  <c r="G1311" i="1"/>
  <c r="H1315" i="1"/>
  <c r="G1315" i="1"/>
  <c r="H1317" i="1"/>
  <c r="G1317" i="1"/>
  <c r="H1321" i="1"/>
  <c r="G1321" i="1"/>
  <c r="H1323" i="1"/>
  <c r="G1323" i="1"/>
  <c r="H1327" i="1"/>
  <c r="G1327" i="1"/>
  <c r="G129" i="1"/>
  <c r="G570" i="1"/>
  <c r="G572" i="1"/>
  <c r="H574" i="1"/>
  <c r="G574"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G637"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1048" i="1"/>
  <c r="G1048" i="1"/>
  <c r="H1050" i="1"/>
  <c r="G1050" i="1"/>
  <c r="H1052" i="1"/>
  <c r="G1052" i="1"/>
  <c r="H1054" i="1"/>
  <c r="G1054" i="1"/>
  <c r="H1056" i="1"/>
  <c r="G1056" i="1"/>
  <c r="H1058" i="1"/>
  <c r="G1058" i="1"/>
  <c r="H1060" i="1"/>
  <c r="G1060" i="1"/>
  <c r="H1062" i="1"/>
  <c r="G1062" i="1"/>
  <c r="H1064" i="1"/>
  <c r="G1064" i="1"/>
  <c r="H1438" i="1"/>
  <c r="G1438" i="1"/>
  <c r="H577" i="1"/>
  <c r="G577" i="1"/>
  <c r="H587" i="1"/>
  <c r="G587" i="1"/>
  <c r="H593" i="1"/>
  <c r="G593" i="1"/>
  <c r="H599" i="1"/>
  <c r="G599" i="1"/>
  <c r="H605" i="1"/>
  <c r="G605" i="1"/>
  <c r="H613" i="1"/>
  <c r="G613" i="1"/>
  <c r="H625" i="1"/>
  <c r="G625" i="1"/>
  <c r="H641" i="1"/>
  <c r="G641" i="1"/>
  <c r="H647" i="1"/>
  <c r="G647" i="1"/>
  <c r="H653" i="1"/>
  <c r="G653" i="1"/>
  <c r="H661" i="1"/>
  <c r="G661" i="1"/>
  <c r="H667" i="1"/>
  <c r="G667" i="1"/>
  <c r="H673" i="1"/>
  <c r="G673" i="1"/>
  <c r="H679" i="1"/>
  <c r="G679" i="1"/>
  <c r="H687" i="1"/>
  <c r="G687" i="1"/>
  <c r="H693" i="1"/>
  <c r="G693" i="1"/>
  <c r="H699" i="1"/>
  <c r="G699" i="1"/>
  <c r="H705" i="1"/>
  <c r="G705" i="1"/>
  <c r="H711" i="1"/>
  <c r="G711" i="1"/>
  <c r="H719" i="1"/>
  <c r="G719" i="1"/>
  <c r="H725" i="1"/>
  <c r="G725" i="1"/>
  <c r="H731" i="1"/>
  <c r="G731" i="1"/>
  <c r="H739" i="1"/>
  <c r="G739" i="1"/>
  <c r="H745" i="1"/>
  <c r="G745"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3" i="1"/>
  <c r="G833" i="1"/>
  <c r="H839" i="1"/>
  <c r="G839" i="1"/>
  <c r="H845" i="1"/>
  <c r="G845" i="1"/>
  <c r="H853" i="1"/>
  <c r="G853" i="1"/>
  <c r="H861" i="1"/>
  <c r="G861" i="1"/>
  <c r="H865" i="1"/>
  <c r="G865" i="1"/>
  <c r="H873" i="1"/>
  <c r="G873" i="1"/>
  <c r="H879" i="1"/>
  <c r="G879" i="1"/>
  <c r="H885" i="1"/>
  <c r="G885" i="1"/>
  <c r="G1006" i="1"/>
  <c r="H1006" i="1"/>
  <c r="G1014" i="1"/>
  <c r="H1014" i="1"/>
  <c r="G1022" i="1"/>
  <c r="H1022" i="1"/>
  <c r="G1030" i="1"/>
  <c r="H1030" i="1"/>
  <c r="G1038" i="1"/>
  <c r="H1038" i="1"/>
  <c r="H1380" i="1"/>
  <c r="G1380" i="1"/>
  <c r="H1391" i="1"/>
  <c r="G1391" i="1"/>
  <c r="H1407" i="1"/>
  <c r="G1407" i="1"/>
  <c r="H1423" i="1"/>
  <c r="G1423"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55" i="1"/>
  <c r="G1155" i="1"/>
  <c r="H1157" i="1"/>
  <c r="G1157" i="1"/>
  <c r="H1159" i="1"/>
  <c r="G1159" i="1"/>
  <c r="H1161" i="1"/>
  <c r="G1161" i="1"/>
  <c r="H1163" i="1"/>
  <c r="G1163" i="1"/>
  <c r="H1165" i="1"/>
  <c r="G1165" i="1"/>
  <c r="H1395" i="1"/>
  <c r="G1395" i="1"/>
  <c r="H1411" i="1"/>
  <c r="G1411" i="1"/>
  <c r="H1427" i="1"/>
  <c r="G1427" i="1"/>
  <c r="H1047" i="1"/>
  <c r="G1047" i="1"/>
  <c r="H1049" i="1"/>
  <c r="G1049" i="1"/>
  <c r="H1051" i="1"/>
  <c r="G1051" i="1"/>
  <c r="H1053" i="1"/>
  <c r="G1053" i="1"/>
  <c r="H1055" i="1"/>
  <c r="G1055" i="1"/>
  <c r="H1057" i="1"/>
  <c r="G1057" i="1"/>
  <c r="H1059" i="1"/>
  <c r="G1059" i="1"/>
  <c r="H1061" i="1"/>
  <c r="G1061" i="1"/>
  <c r="H1063" i="1"/>
  <c r="G1063" i="1"/>
  <c r="H1216" i="1"/>
  <c r="G1216" i="1"/>
  <c r="H1218" i="1"/>
  <c r="G1218" i="1"/>
  <c r="H1220" i="1"/>
  <c r="G1220" i="1"/>
  <c r="H1224" i="1"/>
  <c r="G1224" i="1"/>
  <c r="H1226" i="1"/>
  <c r="G1226" i="1"/>
  <c r="H1228" i="1"/>
  <c r="G1228" i="1"/>
  <c r="H1230" i="1"/>
  <c r="G1230" i="1"/>
  <c r="H1232" i="1"/>
  <c r="G1232" i="1"/>
  <c r="H1234" i="1"/>
  <c r="G1234"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99" i="1"/>
  <c r="G1399" i="1"/>
  <c r="H1415" i="1"/>
  <c r="G1415" i="1"/>
  <c r="H1431" i="1"/>
  <c r="G1431" i="1"/>
  <c r="G1542" i="1"/>
  <c r="H1542" i="1"/>
  <c r="G1550" i="1"/>
  <c r="H1550" i="1"/>
  <c r="G1566" i="1"/>
  <c r="H1566" i="1"/>
  <c r="F490" i="4"/>
  <c r="D484" i="4"/>
  <c r="H1004" i="1"/>
  <c r="H1008" i="1"/>
  <c r="H1012" i="1"/>
  <c r="H1016" i="1"/>
  <c r="H1020" i="1"/>
  <c r="H1024" i="1"/>
  <c r="H1028" i="1"/>
  <c r="H1032" i="1"/>
  <c r="H1036"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54" i="1"/>
  <c r="G1154" i="1"/>
  <c r="H1156" i="1"/>
  <c r="G1156" i="1"/>
  <c r="H1158" i="1"/>
  <c r="G1158" i="1"/>
  <c r="H1160" i="1"/>
  <c r="G1160" i="1"/>
  <c r="H1162" i="1"/>
  <c r="G1162" i="1"/>
  <c r="H1164" i="1"/>
  <c r="G1164" i="1"/>
  <c r="H1166" i="1"/>
  <c r="G1166" i="1"/>
  <c r="H1376" i="1"/>
  <c r="G1376" i="1"/>
  <c r="H1387" i="1"/>
  <c r="G1387" i="1"/>
  <c r="H1403" i="1"/>
  <c r="G1403" i="1"/>
  <c r="H1419" i="1"/>
  <c r="G1419" i="1"/>
  <c r="D6" i="8"/>
  <c r="C1483" i="1"/>
  <c r="I35" i="3"/>
  <c r="C1518" i="1"/>
  <c r="H1446" i="1"/>
  <c r="G1446" i="1"/>
  <c r="H1448" i="1"/>
  <c r="G1448" i="1"/>
  <c r="H1450" i="1"/>
  <c r="G1450" i="1"/>
  <c r="H1452" i="1"/>
  <c r="G1452" i="1"/>
  <c r="H1456" i="1"/>
  <c r="G1456" i="1"/>
  <c r="H1458" i="1"/>
  <c r="G1458" i="1"/>
  <c r="H1460" i="1"/>
  <c r="G1460" i="1"/>
  <c r="H1463" i="1"/>
  <c r="G1463" i="1"/>
  <c r="H1465" i="1"/>
  <c r="G1465" i="1"/>
  <c r="H1467" i="1"/>
  <c r="G1467" i="1"/>
  <c r="H1469" i="1"/>
  <c r="G1469" i="1"/>
  <c r="H1471" i="1"/>
  <c r="G1471" i="1"/>
  <c r="H1473" i="1"/>
  <c r="G1473" i="1"/>
  <c r="H1475" i="1"/>
  <c r="G1475" i="1"/>
  <c r="I1477" i="1"/>
  <c r="I1479" i="1"/>
  <c r="H1487" i="1"/>
  <c r="G1487" i="1"/>
  <c r="H1491" i="1"/>
  <c r="G1491" i="1"/>
  <c r="H1495" i="1"/>
  <c r="G1495" i="1"/>
  <c r="H1499" i="1"/>
  <c r="H1503" i="1"/>
  <c r="G1503" i="1"/>
  <c r="H1507" i="1"/>
  <c r="G1507" i="1"/>
  <c r="H1511" i="1"/>
  <c r="G1511" i="1"/>
  <c r="H1515" i="1"/>
  <c r="G1515" i="1"/>
  <c r="H1519" i="1"/>
  <c r="G1519" i="1"/>
  <c r="H1523" i="1"/>
  <c r="G1523" i="1"/>
  <c r="H1527" i="1"/>
  <c r="G1527" i="1"/>
  <c r="H1531" i="1"/>
  <c r="G1531" i="1"/>
  <c r="H1535" i="1"/>
  <c r="G1535" i="1"/>
  <c r="H1539" i="1"/>
  <c r="G1539" i="1"/>
  <c r="H1547" i="1"/>
  <c r="G1547" i="1"/>
  <c r="F54" i="6"/>
  <c r="C1348" i="1"/>
  <c r="G1375" i="1"/>
  <c r="G1379" i="1"/>
  <c r="G1386" i="1"/>
  <c r="G1390" i="1"/>
  <c r="G1394" i="1"/>
  <c r="G1398" i="1"/>
  <c r="G1402" i="1"/>
  <c r="G1406" i="1"/>
  <c r="G1410" i="1"/>
  <c r="G1414" i="1"/>
  <c r="G1418" i="1"/>
  <c r="G1422" i="1"/>
  <c r="G1426" i="1"/>
  <c r="G1430" i="1"/>
  <c r="G1434" i="1"/>
  <c r="G1437" i="1"/>
  <c r="G1440" i="1"/>
  <c r="I1440" i="1" s="1"/>
  <c r="J1440" i="1"/>
  <c r="G1442" i="1"/>
  <c r="I1442" i="1" s="1"/>
  <c r="J1442" i="1"/>
  <c r="G1444" i="1"/>
  <c r="I1444" i="1" s="1"/>
  <c r="J1444" i="1"/>
  <c r="F422" i="4"/>
  <c r="D421" i="4"/>
  <c r="G290" i="9"/>
  <c r="E290" i="9" s="1"/>
  <c r="B290" i="9" s="1"/>
  <c r="F88" i="5"/>
  <c r="D87" i="5"/>
  <c r="F134" i="5"/>
  <c r="C1112" i="1"/>
  <c r="H291" i="9"/>
  <c r="E291" i="9" s="1"/>
  <c r="B291" i="9" s="1"/>
  <c r="E146" i="5"/>
  <c r="E68" i="5" s="1"/>
  <c r="F164" i="5"/>
  <c r="C1142" i="1"/>
  <c r="F191" i="5"/>
  <c r="D190" i="5"/>
  <c r="C1168" i="1"/>
  <c r="F259" i="5"/>
  <c r="D258" i="5"/>
  <c r="C1236" i="1"/>
  <c r="F6" i="6"/>
  <c r="D5" i="6"/>
  <c r="C1300" i="1"/>
  <c r="G1374" i="1"/>
  <c r="G1378" i="1"/>
  <c r="G1382" i="1"/>
  <c r="G1385" i="1"/>
  <c r="G1389" i="1"/>
  <c r="G1393" i="1"/>
  <c r="G1397" i="1"/>
  <c r="G1401" i="1"/>
  <c r="G1405" i="1"/>
  <c r="G1409" i="1"/>
  <c r="G1413" i="1"/>
  <c r="G1417" i="1"/>
  <c r="G1421" i="1"/>
  <c r="G1425" i="1"/>
  <c r="G1429" i="1"/>
  <c r="G1433" i="1"/>
  <c r="I1447" i="1"/>
  <c r="I1449" i="1"/>
  <c r="I1451" i="1"/>
  <c r="I1455" i="1"/>
  <c r="I1457" i="1"/>
  <c r="I1459" i="1"/>
  <c r="I1462" i="1"/>
  <c r="I1464" i="1"/>
  <c r="I1466" i="1"/>
  <c r="I1468" i="1"/>
  <c r="H1470" i="1"/>
  <c r="G1470" i="1"/>
  <c r="I1472" i="1"/>
  <c r="I1474" i="1"/>
  <c r="H1476" i="1"/>
  <c r="G1476" i="1"/>
  <c r="H1478" i="1"/>
  <c r="G1478" i="1"/>
  <c r="H1480" i="1"/>
  <c r="G1484" i="1"/>
  <c r="G1488" i="1"/>
  <c r="G1492" i="1"/>
  <c r="H1544" i="1"/>
  <c r="G1544" i="1"/>
  <c r="G1552" i="1"/>
  <c r="H1552" i="1"/>
  <c r="G1568" i="1"/>
  <c r="H1568" i="1"/>
  <c r="F133" i="4"/>
  <c r="F140" i="4"/>
  <c r="D139" i="4"/>
  <c r="E163" i="4"/>
  <c r="D159" i="1" s="1"/>
  <c r="F169" i="4"/>
  <c r="F351" i="4"/>
  <c r="F478" i="4"/>
  <c r="D472" i="4"/>
  <c r="D528" i="4"/>
  <c r="D7" i="5"/>
  <c r="E12" i="5"/>
  <c r="F12" i="5" s="1"/>
  <c r="G308" i="9"/>
  <c r="F177" i="5"/>
  <c r="D176" i="5"/>
  <c r="H308" i="9"/>
  <c r="E176" i="5"/>
  <c r="F114" i="6"/>
  <c r="H1554" i="1"/>
  <c r="H1556" i="1"/>
  <c r="H1570" i="1"/>
  <c r="H1572" i="1"/>
  <c r="E6" i="4"/>
  <c r="F98" i="4"/>
  <c r="D82" i="4"/>
  <c r="F112" i="4"/>
  <c r="D106" i="4"/>
  <c r="F164" i="4"/>
  <c r="D163" i="4"/>
  <c r="D151" i="4" s="1"/>
  <c r="E224" i="4"/>
  <c r="D220" i="1" s="1"/>
  <c r="E298" i="4"/>
  <c r="F317" i="4"/>
  <c r="D311" i="4"/>
  <c r="F345" i="4"/>
  <c r="D344" i="4"/>
  <c r="D644" i="4"/>
  <c r="F417" i="4"/>
  <c r="E528" i="4"/>
  <c r="G311" i="9"/>
  <c r="E311" i="9" s="1"/>
  <c r="B311" i="9" s="1"/>
  <c r="F206" i="5"/>
  <c r="F239" i="5"/>
  <c r="D238" i="5"/>
  <c r="F90" i="6"/>
  <c r="D89" i="6"/>
  <c r="G316" i="9"/>
  <c r="E316" i="9" s="1"/>
  <c r="G188" i="9"/>
  <c r="E188" i="9" s="1"/>
  <c r="B188" i="9" s="1"/>
  <c r="F8" i="4"/>
  <c r="D7" i="4"/>
  <c r="F68" i="4"/>
  <c r="D50" i="4"/>
  <c r="F125" i="4"/>
  <c r="E124" i="4"/>
  <c r="D120" i="1" s="1"/>
  <c r="F153" i="4"/>
  <c r="E152" i="4"/>
  <c r="H21" i="9" s="1"/>
  <c r="F240" i="4"/>
  <c r="D224" i="4"/>
  <c r="F263" i="4"/>
  <c r="F369" i="4"/>
  <c r="D363" i="4"/>
  <c r="D350" i="4" s="1"/>
  <c r="F397" i="4"/>
  <c r="D396" i="4"/>
  <c r="E420" i="4"/>
  <c r="F516" i="4"/>
  <c r="D515" i="4"/>
  <c r="F568" i="4"/>
  <c r="D567" i="4"/>
  <c r="F626" i="4"/>
  <c r="D625" i="4"/>
  <c r="E141" i="6"/>
  <c r="I24" i="3"/>
  <c r="D35" i="6"/>
  <c r="H166" i="9"/>
  <c r="I10" i="9"/>
  <c r="E48" i="9"/>
  <c r="B48" i="9" s="1"/>
  <c r="B54" i="9"/>
  <c r="E64" i="9"/>
  <c r="B64" i="9" s="1"/>
  <c r="B70" i="9"/>
  <c r="E80" i="9"/>
  <c r="B80" i="9" s="1"/>
  <c r="G172" i="9"/>
  <c r="E172" i="9" s="1"/>
  <c r="B172" i="9" s="1"/>
  <c r="G180" i="9"/>
  <c r="E180" i="9" s="1"/>
  <c r="B18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1" i="9"/>
  <c r="E191" i="9" s="1"/>
  <c r="B191" i="9" s="1"/>
  <c r="G166" i="9"/>
  <c r="E166" i="9" s="1"/>
  <c r="B166" i="9" s="1"/>
  <c r="H165" i="9"/>
  <c r="G192" i="9"/>
  <c r="E192" i="9" s="1"/>
  <c r="B192" i="9" s="1"/>
  <c r="G165" i="9"/>
  <c r="E165" i="9" s="1"/>
  <c r="B165" i="9" s="1"/>
  <c r="G164" i="9"/>
  <c r="E164" i="9" s="1"/>
  <c r="B164" i="9" s="1"/>
  <c r="G163" i="9"/>
  <c r="E163" i="9" s="1"/>
  <c r="B163" i="9" s="1"/>
  <c r="G162" i="9"/>
  <c r="E162" i="9" s="1"/>
  <c r="B162" i="9" s="1"/>
  <c r="G161" i="9"/>
  <c r="E161" i="9" s="1"/>
  <c r="B161" i="9" s="1"/>
  <c r="G281" i="9"/>
  <c r="E281" i="9" s="1"/>
  <c r="B281" i="9" s="1"/>
  <c r="G279" i="9"/>
  <c r="E279" i="9" s="1"/>
  <c r="B279"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70" i="9"/>
  <c r="E170" i="9" s="1"/>
  <c r="B170" i="9" s="1"/>
  <c r="G178" i="9"/>
  <c r="E178" i="9" s="1"/>
  <c r="B178" i="9" s="1"/>
  <c r="G186" i="9"/>
  <c r="E186" i="9" s="1"/>
  <c r="B186" i="9" s="1"/>
  <c r="F416" i="4"/>
  <c r="E24" i="9"/>
  <c r="B24" i="9" s="1"/>
  <c r="E28" i="9"/>
  <c r="B28" i="9" s="1"/>
  <c r="E32" i="9"/>
  <c r="B32" i="9" s="1"/>
  <c r="E36" i="9"/>
  <c r="B36" i="9" s="1"/>
  <c r="E40" i="9"/>
  <c r="B40" i="9" s="1"/>
  <c r="B46" i="9"/>
  <c r="E56" i="9"/>
  <c r="B56" i="9" s="1"/>
  <c r="B62" i="9"/>
  <c r="E72" i="9"/>
  <c r="B72" i="9" s="1"/>
  <c r="B78" i="9"/>
  <c r="G168" i="9"/>
  <c r="E168" i="9" s="1"/>
  <c r="B168" i="9" s="1"/>
  <c r="G176" i="9"/>
  <c r="E176" i="9" s="1"/>
  <c r="B176" i="9" s="1"/>
  <c r="G184" i="9"/>
  <c r="E184" i="9" s="1"/>
  <c r="B184" i="9" s="1"/>
  <c r="E83" i="9"/>
  <c r="B83" i="9" s="1"/>
  <c r="B88" i="9"/>
  <c r="B92" i="9"/>
  <c r="B96" i="9"/>
  <c r="B100" i="9"/>
  <c r="B104" i="9"/>
  <c r="B108" i="9"/>
  <c r="B112" i="9"/>
  <c r="B116" i="9"/>
  <c r="B124" i="9"/>
  <c r="B132" i="9"/>
  <c r="B140" i="9"/>
  <c r="E87" i="9"/>
  <c r="B87" i="9" s="1"/>
  <c r="E91" i="9"/>
  <c r="B91" i="9" s="1"/>
  <c r="E95" i="9"/>
  <c r="B95" i="9" s="1"/>
  <c r="E99" i="9"/>
  <c r="B99" i="9" s="1"/>
  <c r="E103" i="9"/>
  <c r="B103" i="9" s="1"/>
  <c r="E107" i="9"/>
  <c r="B107" i="9" s="1"/>
  <c r="E111" i="9"/>
  <c r="B111" i="9" s="1"/>
  <c r="B84" i="9"/>
  <c r="B85" i="9"/>
  <c r="B89" i="9"/>
  <c r="B93" i="9"/>
  <c r="B97" i="9"/>
  <c r="B101" i="9"/>
  <c r="B105" i="9"/>
  <c r="B109" i="9"/>
  <c r="B113" i="9"/>
  <c r="F277" i="9"/>
  <c r="B295" i="9"/>
  <c r="B299" i="9"/>
  <c r="B307" i="9"/>
  <c r="B216" i="9"/>
  <c r="B220" i="9"/>
  <c r="B224" i="9"/>
  <c r="B228" i="9"/>
  <c r="B244" i="9"/>
  <c r="B248" i="9"/>
  <c r="B252" i="9"/>
  <c r="B256" i="9"/>
  <c r="B260" i="9"/>
  <c r="B264" i="9"/>
  <c r="B268" i="9"/>
  <c r="B287" i="9"/>
  <c r="B282" i="9"/>
  <c r="E286" i="9"/>
  <c r="B286" i="9" s="1"/>
  <c r="B292" i="9"/>
  <c r="B296" i="9"/>
  <c r="B300" i="9"/>
  <c r="B304" i="9"/>
  <c r="F213" i="9" l="1"/>
  <c r="B213" i="9" s="1"/>
  <c r="F643" i="4"/>
  <c r="F252" i="4"/>
  <c r="D248" i="1"/>
  <c r="F152" i="4"/>
  <c r="F124" i="4"/>
  <c r="F245" i="5"/>
  <c r="D1222" i="1"/>
  <c r="G1454" i="1"/>
  <c r="H1454" i="1"/>
  <c r="H1453" i="1"/>
  <c r="G1453" i="1"/>
  <c r="H29" i="3"/>
  <c r="C1436" i="1"/>
  <c r="I27" i="3"/>
  <c r="D1408" i="1"/>
  <c r="I23" i="3"/>
  <c r="D1214" i="1"/>
  <c r="E308" i="9"/>
  <c r="B308" i="9" s="1"/>
  <c r="D289" i="4"/>
  <c r="H17" i="3"/>
  <c r="C147" i="1"/>
  <c r="F350" i="4"/>
  <c r="C345" i="1"/>
  <c r="I28" i="3"/>
  <c r="D1435" i="1"/>
  <c r="F567" i="4"/>
  <c r="C561" i="1"/>
  <c r="E635" i="4"/>
  <c r="D629" i="1" s="1"/>
  <c r="D414" i="1"/>
  <c r="E151" i="4"/>
  <c r="D148" i="1"/>
  <c r="F50" i="4"/>
  <c r="C46" i="1"/>
  <c r="F238" i="5"/>
  <c r="D237" i="5"/>
  <c r="C1215" i="1"/>
  <c r="E636" i="4"/>
  <c r="D630" i="1" s="1"/>
  <c r="D522" i="1"/>
  <c r="C985" i="1"/>
  <c r="H20" i="3"/>
  <c r="F139" i="4"/>
  <c r="C135" i="1"/>
  <c r="I1478" i="1"/>
  <c r="G318" i="9"/>
  <c r="E318" i="9" s="1"/>
  <c r="D141" i="6"/>
  <c r="F5" i="6"/>
  <c r="C1299" i="1"/>
  <c r="H24" i="3"/>
  <c r="G1142" i="1"/>
  <c r="H1142" i="1"/>
  <c r="H1112" i="1"/>
  <c r="G1112" i="1"/>
  <c r="I1471" i="1"/>
  <c r="I1467" i="1"/>
  <c r="I1463" i="1"/>
  <c r="I1458" i="1"/>
  <c r="I1452" i="1"/>
  <c r="I1448" i="1"/>
  <c r="H1518" i="1"/>
  <c r="G1518" i="1"/>
  <c r="G211" i="1"/>
  <c r="H211" i="1"/>
  <c r="F396" i="4"/>
  <c r="C391" i="1"/>
  <c r="B316" i="9"/>
  <c r="E315" i="9"/>
  <c r="I10" i="3" s="1"/>
  <c r="F311" i="4"/>
  <c r="C306" i="1"/>
  <c r="F163" i="4"/>
  <c r="C159" i="1"/>
  <c r="F82" i="4"/>
  <c r="C78" i="1"/>
  <c r="E175" i="5"/>
  <c r="D1152" i="1" s="1"/>
  <c r="I22" i="3"/>
  <c r="D1153" i="1"/>
  <c r="D636" i="4"/>
  <c r="F528" i="4"/>
  <c r="C522" i="1"/>
  <c r="G1168" i="1"/>
  <c r="H1168" i="1"/>
  <c r="F421" i="4"/>
  <c r="D420" i="4"/>
  <c r="C415" i="1"/>
  <c r="F484" i="4"/>
  <c r="C478" i="1"/>
  <c r="D298" i="4"/>
  <c r="D408" i="4" s="1"/>
  <c r="F35" i="6"/>
  <c r="H25" i="3"/>
  <c r="C1329" i="1"/>
  <c r="F625" i="4"/>
  <c r="C619" i="1"/>
  <c r="F515" i="4"/>
  <c r="C509" i="1"/>
  <c r="F224" i="4"/>
  <c r="C220" i="1"/>
  <c r="G120" i="1"/>
  <c r="H120" i="1"/>
  <c r="F7" i="4"/>
  <c r="D6" i="4"/>
  <c r="C3" i="1"/>
  <c r="F89" i="6"/>
  <c r="C1383" i="1"/>
  <c r="F644" i="4"/>
  <c r="C638" i="1"/>
  <c r="I21" i="3"/>
  <c r="D1046" i="1"/>
  <c r="F472" i="4"/>
  <c r="C466" i="1"/>
  <c r="G21" i="9"/>
  <c r="E21" i="9" s="1"/>
  <c r="I1476" i="1"/>
  <c r="G1236" i="1"/>
  <c r="H1236" i="1"/>
  <c r="F190" i="5"/>
  <c r="G310" i="9"/>
  <c r="E310" i="9" s="1"/>
  <c r="B310" i="9" s="1"/>
  <c r="C1167" i="1"/>
  <c r="D1124" i="1"/>
  <c r="F146" i="5"/>
  <c r="F87" i="5"/>
  <c r="C1065" i="1"/>
  <c r="D68" i="5"/>
  <c r="G1348" i="1"/>
  <c r="H1348" i="1"/>
  <c r="I1473" i="1"/>
  <c r="I1465" i="1"/>
  <c r="I1460" i="1"/>
  <c r="I1456" i="1"/>
  <c r="I1450" i="1"/>
  <c r="I1446" i="1"/>
  <c r="H1483" i="1"/>
  <c r="G1483" i="1"/>
  <c r="F363" i="4"/>
  <c r="C358" i="1"/>
  <c r="F344" i="4"/>
  <c r="C339" i="1"/>
  <c r="E407" i="4"/>
  <c r="D402" i="1" s="1"/>
  <c r="D293" i="1"/>
  <c r="F106" i="4"/>
  <c r="C102" i="1"/>
  <c r="E412" i="4"/>
  <c r="I16" i="3"/>
  <c r="D2" i="1"/>
  <c r="F176" i="5"/>
  <c r="D175" i="5"/>
  <c r="H22" i="3"/>
  <c r="C1153" i="1"/>
  <c r="E7" i="5"/>
  <c r="D990" i="1"/>
  <c r="H1300" i="1"/>
  <c r="G1300" i="1"/>
  <c r="F258" i="5"/>
  <c r="C1235" i="1"/>
  <c r="E408" i="4"/>
  <c r="D403" i="1" s="1"/>
  <c r="D42" i="8"/>
  <c r="C1481" i="1"/>
  <c r="H248" i="1" l="1"/>
  <c r="G248" i="1"/>
  <c r="H1222" i="1"/>
  <c r="G1222" i="1"/>
  <c r="H1436" i="1"/>
  <c r="G1436" i="1"/>
  <c r="H1408" i="1"/>
  <c r="G1408" i="1"/>
  <c r="F408" i="4"/>
  <c r="C403" i="1"/>
  <c r="H1481" i="1"/>
  <c r="G1481" i="1"/>
  <c r="E639" i="4"/>
  <c r="D407" i="1"/>
  <c r="K1451" i="9"/>
  <c r="G314" i="9"/>
  <c r="E314" i="9" s="1"/>
  <c r="B314" i="9" s="1"/>
  <c r="I34" i="3"/>
  <c r="C1517" i="1"/>
  <c r="E6" i="5"/>
  <c r="I20" i="3"/>
  <c r="D985" i="1"/>
  <c r="H985" i="1" s="1"/>
  <c r="F68" i="5"/>
  <c r="H21" i="3"/>
  <c r="C1046" i="1"/>
  <c r="H1124" i="1"/>
  <c r="G1124" i="1"/>
  <c r="G466" i="1"/>
  <c r="H466" i="1"/>
  <c r="H638" i="1"/>
  <c r="G638" i="1"/>
  <c r="H3" i="1"/>
  <c r="G3" i="1"/>
  <c r="F636" i="4"/>
  <c r="C630" i="1"/>
  <c r="H78" i="1"/>
  <c r="G78" i="1"/>
  <c r="H306" i="1"/>
  <c r="G306" i="1"/>
  <c r="H391" i="1"/>
  <c r="G391" i="1"/>
  <c r="E317" i="9"/>
  <c r="B318" i="9"/>
  <c r="I17" i="3"/>
  <c r="E289" i="4"/>
  <c r="F289" i="4" s="1"/>
  <c r="D147" i="1"/>
  <c r="G147" i="1" s="1"/>
  <c r="H1235" i="1"/>
  <c r="G1235" i="1"/>
  <c r="H358" i="1"/>
  <c r="G358" i="1"/>
  <c r="G313" i="9"/>
  <c r="E313" i="9" s="1"/>
  <c r="H1153" i="1"/>
  <c r="G1153" i="1"/>
  <c r="H102" i="1"/>
  <c r="G102" i="1"/>
  <c r="H339" i="1"/>
  <c r="G339" i="1"/>
  <c r="H1065" i="1"/>
  <c r="G1065" i="1"/>
  <c r="H1167" i="1"/>
  <c r="G1167" i="1"/>
  <c r="D290" i="4"/>
  <c r="D412" i="4"/>
  <c r="F6" i="4"/>
  <c r="H16" i="3"/>
  <c r="C2" i="1"/>
  <c r="H220" i="1"/>
  <c r="G220" i="1"/>
  <c r="H619" i="1"/>
  <c r="G619" i="1"/>
  <c r="G415" i="1"/>
  <c r="H415" i="1"/>
  <c r="H9" i="3"/>
  <c r="H1299" i="1"/>
  <c r="G1299" i="1"/>
  <c r="H46" i="1"/>
  <c r="G46" i="1"/>
  <c r="H990" i="1"/>
  <c r="G990" i="1"/>
  <c r="H1383" i="1"/>
  <c r="G1383" i="1"/>
  <c r="F298" i="4"/>
  <c r="D407" i="4"/>
  <c r="C293" i="1"/>
  <c r="D635" i="4"/>
  <c r="F420" i="4"/>
  <c r="C414" i="1"/>
  <c r="H522" i="1"/>
  <c r="G522" i="1"/>
  <c r="G159" i="1"/>
  <c r="H159" i="1"/>
  <c r="H135" i="1"/>
  <c r="G135" i="1"/>
  <c r="D6" i="5"/>
  <c r="H1215" i="1"/>
  <c r="G1215" i="1"/>
  <c r="F151" i="4"/>
  <c r="C1152" i="1"/>
  <c r="F175" i="5"/>
  <c r="B21" i="9"/>
  <c r="G509" i="1"/>
  <c r="H509" i="1"/>
  <c r="H1329" i="1"/>
  <c r="G1329" i="1"/>
  <c r="G478" i="1"/>
  <c r="H478" i="1"/>
  <c r="C1435" i="1"/>
  <c r="F141" i="6"/>
  <c r="H28" i="3"/>
  <c r="F7" i="5"/>
  <c r="C1214" i="1"/>
  <c r="H23" i="3"/>
  <c r="F237" i="5"/>
  <c r="G148" i="1"/>
  <c r="H148" i="1"/>
  <c r="H561" i="1"/>
  <c r="G561" i="1"/>
  <c r="H345" i="1"/>
  <c r="G345" i="1"/>
  <c r="H19" i="9"/>
  <c r="E19" i="9" s="1"/>
  <c r="B19" i="9" s="1"/>
  <c r="D291" i="4"/>
  <c r="D413" i="4"/>
  <c r="C285" i="1"/>
  <c r="G985" i="1" l="1"/>
  <c r="K3" i="9"/>
  <c r="I9" i="3"/>
  <c r="C287" i="1"/>
  <c r="H1152" i="1"/>
  <c r="G1152" i="1"/>
  <c r="G278" i="9"/>
  <c r="G285" i="9"/>
  <c r="E285" i="9" s="1"/>
  <c r="B285" i="9" s="1"/>
  <c r="F6" i="5"/>
  <c r="C984" i="1"/>
  <c r="H147" i="1"/>
  <c r="H630" i="1"/>
  <c r="G630" i="1"/>
  <c r="G1517" i="1"/>
  <c r="H1517" i="1"/>
  <c r="F635" i="4"/>
  <c r="C629" i="1"/>
  <c r="D639" i="4"/>
  <c r="D414" i="4"/>
  <c r="F412" i="4"/>
  <c r="C407" i="1"/>
  <c r="D633" i="1"/>
  <c r="D640" i="4"/>
  <c r="D415" i="4"/>
  <c r="C408" i="1"/>
  <c r="H1214" i="1"/>
  <c r="G1214" i="1"/>
  <c r="H1435" i="1"/>
  <c r="G1435" i="1"/>
  <c r="H293" i="1"/>
  <c r="G293" i="1"/>
  <c r="H2" i="1"/>
  <c r="G2" i="1"/>
  <c r="F290" i="4"/>
  <c r="C286" i="1"/>
  <c r="E312" i="9"/>
  <c r="B313" i="9"/>
  <c r="E291" i="4"/>
  <c r="D287" i="1" s="1"/>
  <c r="E413" i="4"/>
  <c r="F413" i="4" s="1"/>
  <c r="D285" i="1"/>
  <c r="G285" i="1" s="1"/>
  <c r="E290" i="4"/>
  <c r="H1046" i="1"/>
  <c r="G1046" i="1"/>
  <c r="H403" i="1"/>
  <c r="G403" i="1"/>
  <c r="G414" i="1"/>
  <c r="H414" i="1"/>
  <c r="F407" i="4"/>
  <c r="C402" i="1"/>
  <c r="H278" i="9"/>
  <c r="D984" i="1"/>
  <c r="H11" i="3"/>
  <c r="H285" i="1" l="1"/>
  <c r="G287" i="1"/>
  <c r="H287" i="1"/>
  <c r="C410" i="1"/>
  <c r="F414" i="4"/>
  <c r="C409" i="1"/>
  <c r="E278" i="9"/>
  <c r="F291" i="4"/>
  <c r="H402" i="1"/>
  <c r="G402" i="1"/>
  <c r="D286" i="1"/>
  <c r="H286" i="1" s="1"/>
  <c r="D642" i="4"/>
  <c r="C634" i="1"/>
  <c r="D641" i="4"/>
  <c r="F639" i="4"/>
  <c r="C633" i="1"/>
  <c r="H8" i="3"/>
  <c r="H984" i="1"/>
  <c r="G984" i="1"/>
  <c r="E640" i="4"/>
  <c r="E415" i="4"/>
  <c r="D410" i="1" s="1"/>
  <c r="D408" i="1"/>
  <c r="H408" i="1" s="1"/>
  <c r="E414" i="4"/>
  <c r="D409" i="1" s="1"/>
  <c r="N3" i="9"/>
  <c r="I11" i="3"/>
  <c r="G408" i="1"/>
  <c r="G407" i="1"/>
  <c r="H407" i="1"/>
  <c r="H629" i="1"/>
  <c r="G629" i="1"/>
  <c r="G286" i="1" l="1"/>
  <c r="F641" i="4"/>
  <c r="D645" i="4"/>
  <c r="C635" i="1"/>
  <c r="H410" i="1"/>
  <c r="G410" i="1"/>
  <c r="E277" i="9"/>
  <c r="I8" i="3" s="1"/>
  <c r="B278" i="9"/>
  <c r="F415" i="4"/>
  <c r="M3" i="9"/>
  <c r="E642" i="4"/>
  <c r="F642" i="4" s="1"/>
  <c r="D634" i="1"/>
  <c r="H634" i="1" s="1"/>
  <c r="E641" i="4"/>
  <c r="H633" i="1"/>
  <c r="G633" i="1"/>
  <c r="F640" i="4"/>
  <c r="H409" i="1"/>
  <c r="G409" i="1"/>
  <c r="D646" i="4"/>
  <c r="C636" i="1"/>
  <c r="F646" i="4" l="1"/>
  <c r="H19" i="3"/>
  <c r="C640" i="1"/>
  <c r="E646" i="4"/>
  <c r="D636" i="1"/>
  <c r="G636" i="1" s="1"/>
  <c r="G634" i="1"/>
  <c r="H18" i="3"/>
  <c r="C639" i="1"/>
  <c r="H636" i="1"/>
  <c r="E645" i="4"/>
  <c r="D635" i="1"/>
  <c r="G635" i="1" s="1"/>
  <c r="H7" i="3" l="1"/>
  <c r="I18" i="3"/>
  <c r="D639" i="1"/>
  <c r="H639" i="1" s="1"/>
  <c r="G276" i="9"/>
  <c r="E276" i="9" s="1"/>
  <c r="B276" i="9" s="1"/>
  <c r="I19" i="3"/>
  <c r="D640" i="1"/>
  <c r="F645" i="4"/>
  <c r="H640" i="1"/>
  <c r="G640" i="1"/>
  <c r="H635" i="1"/>
  <c r="J3" i="9" l="1"/>
  <c r="G639" i="1"/>
  <c r="G274" i="9" l="1"/>
  <c r="M272" i="9"/>
  <c r="L272" i="9"/>
  <c r="G18" i="9"/>
  <c r="H274" i="9"/>
  <c r="H18" i="9"/>
  <c r="I13" i="9"/>
  <c r="J17" i="9"/>
  <c r="K11" i="9"/>
  <c r="I5" i="9"/>
  <c r="H16" i="9"/>
  <c r="G15" i="9"/>
  <c r="J8" i="9"/>
  <c r="I17" i="9"/>
  <c r="M16" i="9"/>
  <c r="I9" i="9"/>
  <c r="I6" i="9"/>
  <c r="G16" i="9"/>
  <c r="L15" i="9"/>
  <c r="J13" i="9"/>
  <c r="I8" i="9"/>
  <c r="I11" i="9"/>
  <c r="J6" i="9"/>
  <c r="J12" i="9"/>
  <c r="J9" i="9"/>
  <c r="K12" i="9"/>
  <c r="M15" i="9"/>
  <c r="J5" i="9"/>
  <c r="H15" i="9"/>
  <c r="I12" i="9"/>
  <c r="J7" i="9"/>
  <c r="J10" i="9"/>
  <c r="K5" i="9"/>
  <c r="H17" i="9"/>
  <c r="K8" i="9"/>
  <c r="L16" i="9"/>
  <c r="J11" i="9"/>
  <c r="K6" i="9"/>
  <c r="K9" i="9"/>
  <c r="K7" i="9"/>
  <c r="G17" i="9"/>
  <c r="K10" i="9"/>
  <c r="K13" i="9"/>
  <c r="I7" i="9"/>
  <c r="F272" i="9" l="1"/>
  <c r="E12" i="9"/>
  <c r="B12" i="9" s="1"/>
  <c r="E17" i="9"/>
  <c r="B17" i="9" s="1"/>
  <c r="E7" i="9"/>
  <c r="B7" i="9" s="1"/>
  <c r="F16" i="9"/>
  <c r="E10" i="9"/>
  <c r="B10" i="9" s="1"/>
  <c r="E9" i="9"/>
  <c r="B9" i="9" s="1"/>
  <c r="E15" i="9"/>
  <c r="E18" i="9"/>
  <c r="B18" i="9" s="1"/>
  <c r="E13" i="9"/>
  <c r="B13" i="9" s="1"/>
  <c r="B272" i="9"/>
  <c r="F20" i="9"/>
  <c r="E11" i="9"/>
  <c r="B11" i="9" s="1"/>
  <c r="E16" i="9"/>
  <c r="E5" i="9"/>
  <c r="F15" i="9"/>
  <c r="E8" i="9"/>
  <c r="B8" i="9" s="1"/>
  <c r="E6" i="9"/>
  <c r="B6" i="9" s="1"/>
  <c r="E274" i="9"/>
  <c r="B16" i="9" l="1"/>
  <c r="F14" i="9"/>
  <c r="F3" i="9" s="1"/>
  <c r="E14" i="9"/>
  <c r="B15" i="9"/>
  <c r="B274" i="9"/>
  <c r="E20" i="9"/>
  <c r="I7" i="3" s="1"/>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<sst xmlns="http://schemas.openxmlformats.org/spreadsheetml/2006/main" count="4374" uniqueCount="3426">
  <si>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</si>
  <si>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</si>
  <si>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</si>
  <si>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</si>
  <si>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</si>
  <si>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</si>
  <si>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</si>
  <si>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</si>
  <si>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</si>
  <si>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</si>
  <si>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</si>
  <si>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</si>
  <si>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</si>
  <si>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</si>
  <si>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</si>
  <si>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</si>
  <si>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</si>
  <si>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</si>
  <si>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</si>
  <si>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</si>
  <si>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</si>
  <si>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</si>
  <si>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</si>
  <si>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</si>
  <si>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</si>
  <si>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</si>
  <si>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</si>
  <si>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</si>
  <si>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</si>
  <si>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</si>
  <si>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</si>
  <si>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EKONOMSKA ŠKOLA ŠIBENIK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</si>
  <si>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</si>
  <si>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</si>
  <si>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</si>
  <si>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</si>
  <si>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</si>
  <si>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</si>
  <si>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</si>
  <si>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</si>
  <si>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</si>
  <si>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</si>
  <si>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</si>
  <si>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</si>
  <si>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</si>
  <si>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</si>
  <si>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</si>
  <si>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</si>
  <si>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</si>
  <si>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18320 - EKONOMSKA ŠKOLA ŠIBENIK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</si>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</sst>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1166697.58</v>
      </c>
      <c r="D2" s="6">
        <f>'PR-RAS'!E6</f>
        <v>1445636.2099999997</v>
      </c>
      <c r="E2" s="6">
        <v>0</v>
      </c>
      <c r="F2" s="6">
        <v>0</v>
      </c>
      <c r="G2" s="7">
        <f t="shared" ref="G2:G264" si="0">(B2/1000)*(C2*1+D2*2)</f>
        <v>4057.97</v>
      </c>
      <c r="H2" s="7">
        <f t="shared" ref="H2:H264" si="1">ABS(C2-ROUND(C2,0))+ABS(D2-ROUND(D2,0))</f>
        <v>0.62999999965541065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1029019.8200000001</v>
      </c>
      <c r="D46" s="1">
        <f>'PR-RAS'!E50</f>
        <v>1287802.1299999999</v>
      </c>
      <c r="E46" s="1">
        <v>0</v>
      </c>
      <c r="F46" s="1">
        <v>0</v>
      </c>
      <c r="G46" s="2">
        <f t="shared" si="0"/>
        <v>162208.08359999998</v>
      </c>
      <c r="H46" s="2">
        <f t="shared" si="1"/>
        <v>0.30999999982304871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1028894.02</v>
      </c>
      <c r="D64" s="1">
        <f>'PR-RAS'!E68</f>
        <v>1287802.1299999999</v>
      </c>
      <c r="E64" s="1">
        <v>0</v>
      </c>
      <c r="F64" s="1">
        <v>0</v>
      </c>
      <c r="G64" s="2">
        <f t="shared" si="0"/>
        <v>227083.39163999999</v>
      </c>
      <c r="H64" s="2">
        <f t="shared" si="1"/>
        <v>0.14999999990686774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1028363.02</v>
      </c>
      <c r="D65" s="1">
        <f>'PR-RAS'!E69</f>
        <v>1287262.1299999999</v>
      </c>
      <c r="E65" s="1">
        <v>0</v>
      </c>
      <c r="F65" s="1">
        <v>0</v>
      </c>
      <c r="G65" s="2">
        <f t="shared" si="0"/>
        <v>230584.78591999999</v>
      </c>
      <c r="H65" s="2">
        <f t="shared" si="1"/>
        <v>0.14999999990686774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531</v>
      </c>
      <c r="D66" s="1">
        <f>'PR-RAS'!E70</f>
        <v>540</v>
      </c>
      <c r="E66" s="1">
        <v>0</v>
      </c>
      <c r="F66" s="1">
        <v>0</v>
      </c>
      <c r="G66" s="2">
        <f t="shared" si="0"/>
        <v>104.715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125.8</v>
      </c>
      <c r="D70" s="1">
        <f>'PR-RAS'!E74</f>
        <v>0</v>
      </c>
      <c r="E70" s="1">
        <v>0</v>
      </c>
      <c r="F70" s="1">
        <v>0</v>
      </c>
      <c r="G70" s="2">
        <f t="shared" si="0"/>
        <v>8.680200000000001</v>
      </c>
      <c r="H70" s="2">
        <f t="shared" si="1"/>
        <v>0.20000000000000284</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125.8</v>
      </c>
      <c r="D71" s="1">
        <f>'PR-RAS'!E75</f>
        <v>0</v>
      </c>
      <c r="E71" s="1">
        <v>0</v>
      </c>
      <c r="F71" s="1">
        <v>0</v>
      </c>
      <c r="G71" s="2">
        <f t="shared" si="0"/>
        <v>8.8060000000000009</v>
      </c>
      <c r="H71" s="2">
        <f t="shared" si="1"/>
        <v>0.20000000000000284</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16488.47</v>
      </c>
      <c r="D102" s="1">
        <f>'PR-RAS'!E106</f>
        <v>20387.5</v>
      </c>
      <c r="E102" s="1">
        <v>0</v>
      </c>
      <c r="F102" s="1">
        <v>0</v>
      </c>
      <c r="G102" s="2">
        <f t="shared" si="0"/>
        <v>5783.6104700000005</v>
      </c>
      <c r="H102" s="2">
        <f t="shared" si="1"/>
        <v>0.97000000000116415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16488.47</v>
      </c>
      <c r="D108" s="1">
        <f>'PR-RAS'!E112</f>
        <v>20387.5</v>
      </c>
      <c r="E108" s="1">
        <v>0</v>
      </c>
      <c r="F108" s="1">
        <v>0</v>
      </c>
      <c r="G108" s="2">
        <f t="shared" si="0"/>
        <v>6127.1912899999998</v>
      </c>
      <c r="H108" s="2">
        <f t="shared" si="1"/>
        <v>0.97000000000116415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16488.47</v>
      </c>
      <c r="D113" s="1">
        <f>'PR-RAS'!E117</f>
        <v>20387.5</v>
      </c>
      <c r="E113" s="1">
        <v>0</v>
      </c>
      <c r="F113" s="1">
        <v>0</v>
      </c>
      <c r="G113" s="2">
        <f t="shared" si="0"/>
        <v>6413.50864</v>
      </c>
      <c r="H113" s="2">
        <f t="shared" si="1"/>
        <v>0.97000000000116415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7750.03</v>
      </c>
      <c r="D120" s="1">
        <f>'PR-RAS'!E124</f>
        <v>5355.39</v>
      </c>
      <c r="E120" s="1">
        <v>0</v>
      </c>
      <c r="F120" s="1">
        <v>0</v>
      </c>
      <c r="G120" s="2">
        <f t="shared" si="0"/>
        <v>2196.8363899999999</v>
      </c>
      <c r="H120" s="2">
        <f t="shared" si="1"/>
        <v>0.42000000000007276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1215.33</v>
      </c>
      <c r="D121" s="1">
        <f>'PR-RAS'!E125</f>
        <v>785.39</v>
      </c>
      <c r="E121" s="1">
        <v>0</v>
      </c>
      <c r="F121" s="1">
        <v>0</v>
      </c>
      <c r="G121" s="2">
        <f t="shared" si="0"/>
        <v>334.33319999999998</v>
      </c>
      <c r="H121" s="2">
        <f t="shared" si="1"/>
        <v>0.7199999999999136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1215.33</v>
      </c>
      <c r="D123" s="1">
        <f>'PR-RAS'!E127</f>
        <v>785.39</v>
      </c>
      <c r="E123" s="1">
        <v>0</v>
      </c>
      <c r="F123" s="1">
        <v>0</v>
      </c>
      <c r="G123" s="2">
        <f t="shared" si="0"/>
        <v>339.90541999999994</v>
      </c>
      <c r="H123" s="2">
        <f t="shared" si="1"/>
        <v>0.7199999999999136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6534.7</v>
      </c>
      <c r="D124" s="1">
        <f>'PR-RAS'!E128</f>
        <v>4570</v>
      </c>
      <c r="E124" s="1">
        <v>0</v>
      </c>
      <c r="F124" s="1">
        <v>0</v>
      </c>
      <c r="G124" s="2">
        <f t="shared" si="0"/>
        <v>1927.9881</v>
      </c>
      <c r="H124" s="2">
        <f t="shared" si="1"/>
        <v>0.3000000000001819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6534.7</v>
      </c>
      <c r="D125" s="1">
        <f>'PR-RAS'!E129</f>
        <v>4570</v>
      </c>
      <c r="E125" s="1">
        <v>0</v>
      </c>
      <c r="F125" s="1">
        <v>0</v>
      </c>
      <c r="G125" s="2">
        <f t="shared" si="0"/>
        <v>1943.6628000000001</v>
      </c>
      <c r="H125" s="2">
        <f t="shared" si="1"/>
        <v>0.3000000000001819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113439.26</v>
      </c>
      <c r="D129" s="1">
        <f>'PR-RAS'!E133</f>
        <v>132091.19</v>
      </c>
      <c r="E129" s="1">
        <v>0</v>
      </c>
      <c r="F129" s="1">
        <v>0</v>
      </c>
      <c r="G129" s="2">
        <f t="shared" si="0"/>
        <v>48335.569920000002</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113439.26</v>
      </c>
      <c r="D130" s="1">
        <f>'PR-RAS'!E134</f>
        <v>132091.19</v>
      </c>
      <c r="E130" s="1">
        <v>0</v>
      </c>
      <c r="F130" s="1">
        <v>0</v>
      </c>
      <c r="G130" s="2">
        <f t="shared" si="0"/>
        <v>48713.191560000007</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108439.95</v>
      </c>
      <c r="D131" s="1">
        <f>'PR-RAS'!E135</f>
        <v>112461.19</v>
      </c>
      <c r="E131" s="1">
        <v>0</v>
      </c>
      <c r="F131" s="1">
        <v>0</v>
      </c>
      <c r="G131" s="2">
        <f t="shared" si="0"/>
        <v>43337.102900000005</v>
      </c>
      <c r="H131" s="2">
        <f t="shared" si="1"/>
        <v>0.24000000000523869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4999.3100000000004</v>
      </c>
      <c r="D132" s="1">
        <f>'PR-RAS'!E136</f>
        <v>19630</v>
      </c>
      <c r="E132" s="1">
        <v>0</v>
      </c>
      <c r="F132" s="1">
        <v>0</v>
      </c>
      <c r="G132" s="2">
        <f t="shared" si="0"/>
        <v>5797.9696100000001</v>
      </c>
      <c r="H132" s="2">
        <f t="shared" si="1"/>
        <v>0.31000000000040018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1185379.4699999997</v>
      </c>
      <c r="D147" s="1">
        <f>'PR-RAS'!E151</f>
        <v>1424024.3600000003</v>
      </c>
      <c r="E147" s="1">
        <v>0</v>
      </c>
      <c r="F147" s="1">
        <v>0</v>
      </c>
      <c r="G147" s="2">
        <f t="shared" si="0"/>
        <v>588880.51574000006</v>
      </c>
      <c r="H147" s="2">
        <f t="shared" si="1"/>
        <v>0.83000000007450581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1052983.92</v>
      </c>
      <c r="D148" s="1">
        <f>'PR-RAS'!E152</f>
        <v>1322141.1700000002</v>
      </c>
      <c r="E148" s="1">
        <v>0</v>
      </c>
      <c r="F148" s="1">
        <v>0</v>
      </c>
      <c r="G148" s="2">
        <f t="shared" si="0"/>
        <v>543498.14022000006</v>
      </c>
      <c r="H148" s="2">
        <f t="shared" si="1"/>
        <v>0.25000000023283064</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870986.03</v>
      </c>
      <c r="D149" s="1">
        <f>'PR-RAS'!E153</f>
        <v>1097013.19</v>
      </c>
      <c r="E149" s="1">
        <v>0</v>
      </c>
      <c r="F149" s="1">
        <v>0</v>
      </c>
      <c r="G149" s="2">
        <f t="shared" si="0"/>
        <v>453621.83668000001</v>
      </c>
      <c r="H149" s="2">
        <f t="shared" si="1"/>
        <v>0.21999999997206032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870986.03</v>
      </c>
      <c r="D150" s="1">
        <f>'PR-RAS'!E154</f>
        <v>1097013.19</v>
      </c>
      <c r="E150" s="1">
        <v>0</v>
      </c>
      <c r="F150" s="1">
        <v>0</v>
      </c>
      <c r="G150" s="2">
        <f t="shared" si="0"/>
        <v>456686.84908999997</v>
      </c>
      <c r="H150" s="2">
        <f t="shared" si="1"/>
        <v>0.21999999997206032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38285.11</v>
      </c>
      <c r="D154" s="1">
        <f>'PR-RAS'!E158</f>
        <v>44118.87</v>
      </c>
      <c r="E154" s="1">
        <v>0</v>
      </c>
      <c r="F154" s="1">
        <v>0</v>
      </c>
      <c r="G154" s="2">
        <f t="shared" si="0"/>
        <v>19357.996050000002</v>
      </c>
      <c r="H154" s="2">
        <f t="shared" si="1"/>
        <v>0.23999999999796273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143712.78</v>
      </c>
      <c r="D155" s="1">
        <f>'PR-RAS'!E159</f>
        <v>181009.11000000002</v>
      </c>
      <c r="E155" s="1">
        <v>0</v>
      </c>
      <c r="F155" s="1">
        <v>0</v>
      </c>
      <c r="G155" s="2">
        <f t="shared" si="0"/>
        <v>77882.573999999993</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143712.78</v>
      </c>
      <c r="D157" s="1">
        <f>'PR-RAS'!E161</f>
        <v>181004.85</v>
      </c>
      <c r="E157" s="1">
        <v>0</v>
      </c>
      <c r="F157" s="1">
        <v>0</v>
      </c>
      <c r="G157" s="2">
        <f t="shared" si="0"/>
        <v>78892.706879999998</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4.26</v>
      </c>
      <c r="E158" s="1">
        <v>0</v>
      </c>
      <c r="F158" s="1">
        <v>0</v>
      </c>
      <c r="G158" s="2">
        <f t="shared" si="0"/>
        <v>1.3376399999999999</v>
      </c>
      <c r="H158" s="2">
        <f t="shared" si="1"/>
        <v>0.25999999999999979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130631.60999999999</v>
      </c>
      <c r="D159" s="1">
        <f>'PR-RAS'!E163</f>
        <v>99503.85</v>
      </c>
      <c r="E159" s="1">
        <v>0</v>
      </c>
      <c r="F159" s="1">
        <v>0</v>
      </c>
      <c r="G159" s="2">
        <f t="shared" si="0"/>
        <v>52083.010979999999</v>
      </c>
      <c r="H159" s="2">
        <f t="shared" si="1"/>
        <v>0.54000000000814907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37647.199999999997</v>
      </c>
      <c r="D160" s="1">
        <f>'PR-RAS'!E164</f>
        <v>28013.65</v>
      </c>
      <c r="E160" s="1">
        <v>0</v>
      </c>
      <c r="F160" s="1">
        <v>0</v>
      </c>
      <c r="G160" s="2">
        <f t="shared" si="0"/>
        <v>14894.245500000001</v>
      </c>
      <c r="H160" s="2">
        <f t="shared" si="1"/>
        <v>0.54999999999563443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20062.939999999999</v>
      </c>
      <c r="D161" s="1">
        <f>'PR-RAS'!E165</f>
        <v>8067.91</v>
      </c>
      <c r="E161" s="1">
        <v>0</v>
      </c>
      <c r="F161" s="1">
        <v>0</v>
      </c>
      <c r="G161" s="2">
        <f t="shared" si="0"/>
        <v>5791.8015999999989</v>
      </c>
      <c r="H161" s="2">
        <f t="shared" si="1"/>
        <v>0.15000000000145519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16631.650000000001</v>
      </c>
      <c r="D162" s="1">
        <f>'PR-RAS'!E166</f>
        <v>17658.830000000002</v>
      </c>
      <c r="E162" s="1">
        <v>0</v>
      </c>
      <c r="F162" s="1">
        <v>0</v>
      </c>
      <c r="G162" s="2">
        <f t="shared" si="0"/>
        <v>8363.8389100000004</v>
      </c>
      <c r="H162" s="2">
        <f t="shared" si="1"/>
        <v>0.51999999999679858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952.61</v>
      </c>
      <c r="D163" s="1">
        <f>'PR-RAS'!E167</f>
        <v>2286.91</v>
      </c>
      <c r="E163" s="1">
        <v>0</v>
      </c>
      <c r="F163" s="1">
        <v>0</v>
      </c>
      <c r="G163" s="2">
        <f t="shared" si="0"/>
        <v>895.28165999999987</v>
      </c>
      <c r="H163" s="2">
        <f t="shared" si="1"/>
        <v>0.48000000000013188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16423.900000000001</v>
      </c>
      <c r="D165" s="1">
        <f>'PR-RAS'!E169</f>
        <v>16362.09</v>
      </c>
      <c r="E165" s="1">
        <v>0</v>
      </c>
      <c r="F165" s="1">
        <v>0</v>
      </c>
      <c r="G165" s="2">
        <f t="shared" si="0"/>
        <v>8060.2851200000005</v>
      </c>
      <c r="H165" s="2">
        <f t="shared" si="1"/>
        <v>0.18999999999869033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14037.96</v>
      </c>
      <c r="D166" s="1">
        <f>'PR-RAS'!E170</f>
        <v>11162.73</v>
      </c>
      <c r="E166" s="1">
        <v>0</v>
      </c>
      <c r="F166" s="1">
        <v>0</v>
      </c>
      <c r="G166" s="2">
        <f t="shared" si="0"/>
        <v>5999.9642999999996</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772.84</v>
      </c>
      <c r="D167" s="1">
        <f>'PR-RAS'!E171</f>
        <v>1265.2</v>
      </c>
      <c r="E167" s="1">
        <v>0</v>
      </c>
      <c r="F167" s="1">
        <v>0</v>
      </c>
      <c r="G167" s="2">
        <f t="shared" si="0"/>
        <v>548.33784000000003</v>
      </c>
      <c r="H167" s="2">
        <f t="shared" si="1"/>
        <v>0.36000000000001364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733.04</v>
      </c>
      <c r="D169" s="1">
        <f>'PR-RAS'!E173</f>
        <v>311.13</v>
      </c>
      <c r="E169" s="1">
        <v>0</v>
      </c>
      <c r="F169" s="1">
        <v>0</v>
      </c>
      <c r="G169" s="2">
        <f t="shared" si="0"/>
        <v>227.69040000000001</v>
      </c>
      <c r="H169" s="2">
        <f t="shared" si="1"/>
        <v>0.16999999999995907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162.1</v>
      </c>
      <c r="D170" s="1">
        <f>'PR-RAS'!E174</f>
        <v>2549.44</v>
      </c>
      <c r="E170" s="1">
        <v>0</v>
      </c>
      <c r="F170" s="1">
        <v>0</v>
      </c>
      <c r="G170" s="2">
        <f t="shared" si="0"/>
        <v>889.10562000000016</v>
      </c>
      <c r="H170" s="2">
        <f t="shared" si="1"/>
        <v>0.54000000000004889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717.96</v>
      </c>
      <c r="D172" s="1">
        <f>'PR-RAS'!E176</f>
        <v>1073.5899999999999</v>
      </c>
      <c r="E172" s="1">
        <v>0</v>
      </c>
      <c r="F172" s="1">
        <v>0</v>
      </c>
      <c r="G172" s="2">
        <f t="shared" si="0"/>
        <v>489.93894</v>
      </c>
      <c r="H172" s="2">
        <f t="shared" si="1"/>
        <v>0.45000000000004547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26967.32</v>
      </c>
      <c r="D173" s="1">
        <f>'PR-RAS'!E177</f>
        <v>32274.489999999998</v>
      </c>
      <c r="E173" s="1">
        <v>0</v>
      </c>
      <c r="F173" s="1">
        <v>0</v>
      </c>
      <c r="G173" s="2">
        <f t="shared" si="0"/>
        <v>15740.803599999997</v>
      </c>
      <c r="H173" s="2">
        <f t="shared" si="1"/>
        <v>0.80999999999767169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6508.68</v>
      </c>
      <c r="D174" s="1">
        <f>'PR-RAS'!E178</f>
        <v>9872.24</v>
      </c>
      <c r="E174" s="1">
        <v>0</v>
      </c>
      <c r="F174" s="1">
        <v>0</v>
      </c>
      <c r="G174" s="2">
        <f t="shared" si="0"/>
        <v>4541.7966799999995</v>
      </c>
      <c r="H174" s="2">
        <f t="shared" si="1"/>
        <v>0.55999999999949068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2794.98</v>
      </c>
      <c r="D175" s="1">
        <f>'PR-RAS'!E179</f>
        <v>2026.02</v>
      </c>
      <c r="E175" s="1">
        <v>0</v>
      </c>
      <c r="F175" s="1">
        <v>0</v>
      </c>
      <c r="G175" s="2">
        <f t="shared" si="0"/>
        <v>1191.38148</v>
      </c>
      <c r="H175" s="2">
        <f t="shared" si="1"/>
        <v>3.999999999996362E-2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6796.65</v>
      </c>
      <c r="D177" s="1">
        <f>'PR-RAS'!E181</f>
        <v>6912.44</v>
      </c>
      <c r="E177" s="1">
        <v>0</v>
      </c>
      <c r="F177" s="1">
        <v>0</v>
      </c>
      <c r="G177" s="2">
        <f t="shared" si="0"/>
        <v>3629.3892799999994</v>
      </c>
      <c r="H177" s="2">
        <f t="shared" si="1"/>
        <v>0.78999999999996362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3397.69</v>
      </c>
      <c r="D178" s="1">
        <f>'PR-RAS'!E182</f>
        <v>3716.98</v>
      </c>
      <c r="E178" s="1">
        <v>0</v>
      </c>
      <c r="F178" s="1">
        <v>0</v>
      </c>
      <c r="G178" s="2">
        <f t="shared" si="0"/>
        <v>1917.2020499999999</v>
      </c>
      <c r="H178" s="2">
        <f t="shared" si="1"/>
        <v>0.32999999999992724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3812.12</v>
      </c>
      <c r="D179" s="1">
        <f>'PR-RAS'!E183</f>
        <v>2229.7800000000002</v>
      </c>
      <c r="E179" s="1">
        <v>0</v>
      </c>
      <c r="F179" s="1">
        <v>0</v>
      </c>
      <c r="G179" s="2">
        <f t="shared" si="0"/>
        <v>1472.35904</v>
      </c>
      <c r="H179" s="2">
        <f t="shared" si="1"/>
        <v>0.33999999999969077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1666.16</v>
      </c>
      <c r="D180" s="1">
        <f>'PR-RAS'!E184</f>
        <v>5469.27</v>
      </c>
      <c r="E180" s="1">
        <v>0</v>
      </c>
      <c r="F180" s="1">
        <v>0</v>
      </c>
      <c r="G180" s="2">
        <f t="shared" si="0"/>
        <v>2256.2413000000001</v>
      </c>
      <c r="H180" s="2">
        <f t="shared" si="1"/>
        <v>0.43000000000051841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1428.34</v>
      </c>
      <c r="D181" s="1">
        <f>'PR-RAS'!E185</f>
        <v>2047.76</v>
      </c>
      <c r="E181" s="1">
        <v>0</v>
      </c>
      <c r="F181" s="1">
        <v>0</v>
      </c>
      <c r="G181" s="2">
        <f t="shared" si="0"/>
        <v>994.2947999999999</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562.70000000000005</v>
      </c>
      <c r="D182" s="1">
        <f>'PR-RAS'!E186</f>
        <v>0</v>
      </c>
      <c r="E182" s="1">
        <v>0</v>
      </c>
      <c r="F182" s="1">
        <v>0</v>
      </c>
      <c r="G182" s="2">
        <f t="shared" si="0"/>
        <v>101.84870000000001</v>
      </c>
      <c r="H182" s="2">
        <f t="shared" si="1"/>
        <v>0.29999999999995453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31840.79</v>
      </c>
      <c r="D183" s="1">
        <f>'PR-RAS'!E187</f>
        <v>0</v>
      </c>
      <c r="E183" s="1">
        <v>0</v>
      </c>
      <c r="F183" s="1">
        <v>0</v>
      </c>
      <c r="G183" s="2">
        <f t="shared" si="0"/>
        <v>5795.0237800000004</v>
      </c>
      <c r="H183" s="2">
        <f t="shared" si="1"/>
        <v>0.20999999999912689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17752.400000000001</v>
      </c>
      <c r="D184" s="1">
        <f>'PR-RAS'!E188</f>
        <v>22853.62</v>
      </c>
      <c r="E184" s="1">
        <v>0</v>
      </c>
      <c r="F184" s="1">
        <v>0</v>
      </c>
      <c r="G184" s="2">
        <f t="shared" si="0"/>
        <v>11613.11412</v>
      </c>
      <c r="H184" s="2">
        <f t="shared" si="1"/>
        <v>0.78000000000247383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1474.12</v>
      </c>
      <c r="D186" s="1">
        <f>'PR-RAS'!E190</f>
        <v>1036</v>
      </c>
      <c r="E186" s="1">
        <v>0</v>
      </c>
      <c r="F186" s="1">
        <v>0</v>
      </c>
      <c r="G186" s="2">
        <f t="shared" si="0"/>
        <v>656.03219999999999</v>
      </c>
      <c r="H186" s="2">
        <f t="shared" si="1"/>
        <v>0.11999999999989086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675.28</v>
      </c>
      <c r="D187" s="1">
        <f>'PR-RAS'!E191</f>
        <v>934.28</v>
      </c>
      <c r="E187" s="1">
        <v>0</v>
      </c>
      <c r="F187" s="1">
        <v>0</v>
      </c>
      <c r="G187" s="2">
        <f t="shared" si="0"/>
        <v>473.15424000000002</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139.82</v>
      </c>
      <c r="D188" s="1">
        <f>'PR-RAS'!E192</f>
        <v>180</v>
      </c>
      <c r="E188" s="1">
        <v>0</v>
      </c>
      <c r="F188" s="1">
        <v>0</v>
      </c>
      <c r="G188" s="2">
        <f t="shared" si="0"/>
        <v>93.466340000000002</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3328.85</v>
      </c>
      <c r="D189" s="1">
        <f>'PR-RAS'!E193</f>
        <v>3995.91</v>
      </c>
      <c r="E189" s="1">
        <v>0</v>
      </c>
      <c r="F189" s="1">
        <v>0</v>
      </c>
      <c r="G189" s="2">
        <f t="shared" si="0"/>
        <v>2128.2859600000002</v>
      </c>
      <c r="H189" s="2">
        <f t="shared" si="1"/>
        <v>0.24000000000023647</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12134.33</v>
      </c>
      <c r="D191" s="1">
        <f>'PR-RAS'!E195</f>
        <v>16707.43</v>
      </c>
      <c r="E191" s="1">
        <v>0</v>
      </c>
      <c r="F191" s="1">
        <v>0</v>
      </c>
      <c r="G191" s="2">
        <f t="shared" si="0"/>
        <v>8654.3461000000007</v>
      </c>
      <c r="H191" s="2">
        <f t="shared" si="1"/>
        <v>0.76000000000021828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145.51</v>
      </c>
      <c r="E192" s="1">
        <v>0</v>
      </c>
      <c r="F192" s="1">
        <v>0</v>
      </c>
      <c r="G192" s="2">
        <f t="shared" si="0"/>
        <v>55.584820000000001</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145.51</v>
      </c>
      <c r="E206" s="1">
        <v>0</v>
      </c>
      <c r="F206" s="1">
        <v>0</v>
      </c>
      <c r="G206" s="2">
        <f t="shared" si="0"/>
        <v>59.659099999999995</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145.51</v>
      </c>
      <c r="E209" s="1">
        <v>0</v>
      </c>
      <c r="F209" s="1">
        <v>0</v>
      </c>
      <c r="G209" s="2">
        <f t="shared" si="0"/>
        <v>60.53215999999999</v>
      </c>
      <c r="H209" s="2">
        <f t="shared" si="1"/>
        <v>0.49000000000000909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956.68</v>
      </c>
      <c r="D248" s="1">
        <f>'PR-RAS'!E252</f>
        <v>1509.33</v>
      </c>
      <c r="E248" s="1">
        <v>0</v>
      </c>
      <c r="F248" s="1">
        <v>0</v>
      </c>
      <c r="G248" s="2">
        <f t="shared" si="0"/>
        <v>981.90897999999993</v>
      </c>
      <c r="H248" s="2">
        <f t="shared" si="1"/>
        <v>0.64999999999997726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956.68</v>
      </c>
      <c r="D255" s="1">
        <f>'PR-RAS'!E259</f>
        <v>1509.33</v>
      </c>
      <c r="E255" s="1">
        <v>0</v>
      </c>
      <c r="F255" s="1">
        <v>0</v>
      </c>
      <c r="G255" s="2">
        <f t="shared" si="0"/>
        <v>1009.73636</v>
      </c>
      <c r="H255" s="2">
        <f t="shared" si="1"/>
        <v>0.64999999999997726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956.68</v>
      </c>
      <c r="D256" s="1">
        <f>'PR-RAS'!E260</f>
        <v>1509.33</v>
      </c>
      <c r="E256" s="1">
        <v>0</v>
      </c>
      <c r="F256" s="1">
        <v>0</v>
      </c>
      <c r="G256" s="2">
        <f t="shared" si="0"/>
        <v>1013.7117</v>
      </c>
      <c r="H256" s="2">
        <f t="shared" si="1"/>
        <v>0.64999999999997726</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807.26</v>
      </c>
      <c r="D259" s="1">
        <f>'PR-RAS'!E263</f>
        <v>724.5</v>
      </c>
      <c r="E259" s="1">
        <v>0</v>
      </c>
      <c r="F259" s="1">
        <v>0</v>
      </c>
      <c r="G259" s="2">
        <f t="shared" si="0"/>
        <v>582.11508000000003</v>
      </c>
      <c r="H259" s="2">
        <f t="shared" si="1"/>
        <v>0.75999999999999091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807.26</v>
      </c>
      <c r="D260" s="1">
        <f>'PR-RAS'!E264</f>
        <v>724.5</v>
      </c>
      <c r="E260" s="1">
        <v>0</v>
      </c>
      <c r="F260" s="1">
        <v>0</v>
      </c>
      <c r="G260" s="2">
        <f t="shared" si="0"/>
        <v>584.37134000000003</v>
      </c>
      <c r="H260" s="2">
        <f t="shared" si="1"/>
        <v>0.75999999999999091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807.26</v>
      </c>
      <c r="D262" s="1">
        <f>'PR-RAS'!E266</f>
        <v>724.5</v>
      </c>
      <c r="E262" s="1">
        <v>0</v>
      </c>
      <c r="F262" s="1">
        <v>0</v>
      </c>
      <c r="G262" s="2">
        <f t="shared" si="0"/>
        <v>588.88386000000003</v>
      </c>
      <c r="H262" s="2">
        <f t="shared" si="1"/>
        <v>0.75999999999999091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1185379.4699999997</v>
      </c>
      <c r="D285" s="1">
        <f>'PR-RAS'!E289</f>
        <v>1424024.3600000003</v>
      </c>
      <c r="E285" s="1">
        <v>0</v>
      </c>
      <c r="F285" s="1">
        <v>0</v>
      </c>
      <c r="G285" s="2">
        <f t="shared" si="8"/>
        <v>1145493.6059600001</v>
      </c>
      <c r="H285" s="2">
        <f t="shared" si="9"/>
        <v>0.83000000007450581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21611.849999999395</v>
      </c>
      <c r="E286" s="1">
        <v>0</v>
      </c>
      <c r="F286" s="1">
        <v>0</v>
      </c>
      <c r="G286" s="2">
        <f t="shared" si="8"/>
        <v>12318.754499999653</v>
      </c>
      <c r="H286" s="2">
        <f t="shared" si="9"/>
        <v>0.15000000060535967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18681.889999999665</v>
      </c>
      <c r="D287" s="1">
        <f>'PR-RAS'!E291</f>
        <v>0</v>
      </c>
      <c r="E287" s="1">
        <v>0</v>
      </c>
      <c r="F287" s="1">
        <v>0</v>
      </c>
      <c r="G287" s="2">
        <f t="shared" si="8"/>
        <v>5343.020539999904</v>
      </c>
      <c r="H287" s="2">
        <f t="shared" si="9"/>
        <v>0.11000000033527613</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45996.85</v>
      </c>
      <c r="D288" s="1">
        <f>'PR-RAS'!E292</f>
        <v>20414.12</v>
      </c>
      <c r="E288" s="1">
        <v>0</v>
      </c>
      <c r="F288" s="1">
        <v>0</v>
      </c>
      <c r="G288" s="2">
        <f t="shared" si="8"/>
        <v>24918.800829999996</v>
      </c>
      <c r="H288" s="2">
        <f t="shared" si="9"/>
        <v>0.27000000000043656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6900.84</v>
      </c>
      <c r="D345" s="1">
        <f>'PR-RAS'!E350</f>
        <v>24232.579999999998</v>
      </c>
      <c r="E345" s="1">
        <v>0</v>
      </c>
      <c r="F345" s="1">
        <v>0</v>
      </c>
      <c r="G345" s="2">
        <f t="shared" si="8"/>
        <v>19045.903999999999</v>
      </c>
      <c r="H345" s="2">
        <f t="shared" si="9"/>
        <v>0.58000000000174623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6900.84</v>
      </c>
      <c r="D358" s="1">
        <f>'PR-RAS'!E363</f>
        <v>24232.579999999998</v>
      </c>
      <c r="E358" s="1">
        <v>0</v>
      </c>
      <c r="F358" s="1">
        <v>0</v>
      </c>
      <c r="G358" s="2">
        <f t="shared" si="8"/>
        <v>19765.662</v>
      </c>
      <c r="H358" s="2">
        <f t="shared" si="9"/>
        <v>0.58000000000174623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6124.31</v>
      </c>
      <c r="D364" s="1">
        <f>'PR-RAS'!E369</f>
        <v>22915.1</v>
      </c>
      <c r="E364" s="1">
        <v>0</v>
      </c>
      <c r="F364" s="1">
        <v>0</v>
      </c>
      <c r="G364" s="2">
        <f t="shared" si="8"/>
        <v>18859.487129999998</v>
      </c>
      <c r="H364" s="2">
        <f t="shared" si="9"/>
        <v>0.40999999999894499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6124.31</v>
      </c>
      <c r="D365" s="1">
        <f>'PR-RAS'!E370</f>
        <v>19679</v>
      </c>
      <c r="E365" s="1">
        <v>0</v>
      </c>
      <c r="F365" s="1">
        <v>0</v>
      </c>
      <c r="G365" s="2">
        <f t="shared" si="8"/>
        <v>16555.560839999998</v>
      </c>
      <c r="H365" s="2">
        <f t="shared" si="9"/>
        <v>0.31000000000040018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2786.1</v>
      </c>
      <c r="E366" s="1">
        <v>0</v>
      </c>
      <c r="F366" s="1">
        <v>0</v>
      </c>
      <c r="G366" s="2">
        <f t="shared" si="8"/>
        <v>2033.8529999999998</v>
      </c>
      <c r="H366" s="2">
        <f t="shared" si="9"/>
        <v>9.9999999999909051E-2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450</v>
      </c>
      <c r="E371" s="1">
        <v>0</v>
      </c>
      <c r="F371" s="1">
        <v>0</v>
      </c>
      <c r="G371" s="2">
        <f t="shared" si="8"/>
        <v>333</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776.53</v>
      </c>
      <c r="D378" s="1">
        <f>'PR-RAS'!E383</f>
        <v>1317.48</v>
      </c>
      <c r="E378" s="1">
        <v>0</v>
      </c>
      <c r="F378" s="1">
        <v>0</v>
      </c>
      <c r="G378" s="2">
        <f t="shared" si="8"/>
        <v>1286.1317299999998</v>
      </c>
      <c r="H378" s="2">
        <f t="shared" si="9"/>
        <v>0.95000000000004547</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776.53</v>
      </c>
      <c r="D379" s="1">
        <f>'PR-RAS'!E384</f>
        <v>1317.48</v>
      </c>
      <c r="E379" s="1">
        <v>0</v>
      </c>
      <c r="F379" s="1">
        <v>0</v>
      </c>
      <c r="G379" s="2">
        <f t="shared" si="8"/>
        <v>1289.54322</v>
      </c>
      <c r="H379" s="2">
        <f t="shared" si="9"/>
        <v>0.95000000000004547</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6900.84</v>
      </c>
      <c r="D403" s="1">
        <f>'PR-RAS'!E408</f>
        <v>24232.579999999998</v>
      </c>
      <c r="E403" s="1">
        <v>0</v>
      </c>
      <c r="F403" s="1">
        <v>0</v>
      </c>
      <c r="G403" s="2">
        <f t="shared" si="8"/>
        <v>22257.132000000001</v>
      </c>
      <c r="H403" s="2">
        <f t="shared" si="9"/>
        <v>0.58000000000174623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1166697.58</v>
      </c>
      <c r="D407" s="1">
        <f>'PR-RAS'!E412</f>
        <v>1445636.2099999997</v>
      </c>
      <c r="E407" s="1">
        <v>0</v>
      </c>
      <c r="F407" s="1">
        <v>0</v>
      </c>
      <c r="G407" s="2">
        <f t="shared" si="8"/>
        <v>1647535.8199999998</v>
      </c>
      <c r="H407" s="2">
        <f t="shared" si="9"/>
        <v>0.62999999965541065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1192280.3099999998</v>
      </c>
      <c r="D408" s="1">
        <f>'PR-RAS'!E413</f>
        <v>1448256.9400000004</v>
      </c>
      <c r="E408" s="1">
        <v>0</v>
      </c>
      <c r="F408" s="1">
        <v>0</v>
      </c>
      <c r="G408" s="2">
        <f t="shared" si="8"/>
        <v>1664139.2353300001</v>
      </c>
      <c r="H408" s="2">
        <f t="shared" si="9"/>
        <v>0.36999999941326678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25582.729999999749</v>
      </c>
      <c r="D410" s="1">
        <f>'PR-RAS'!E415</f>
        <v>2620.7300000006799</v>
      </c>
      <c r="E410" s="1">
        <v>0</v>
      </c>
      <c r="F410" s="1">
        <v>0</v>
      </c>
      <c r="G410" s="2">
        <f t="shared" si="8"/>
        <v>12607.093710000452</v>
      </c>
      <c r="H410" s="2">
        <f t="shared" si="9"/>
        <v>0.53999999957159162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45996.85</v>
      </c>
      <c r="D411" s="1">
        <f>'PR-RAS'!E416</f>
        <v>20414.12</v>
      </c>
      <c r="E411" s="1">
        <v>0</v>
      </c>
      <c r="F411" s="1">
        <v>0</v>
      </c>
      <c r="G411" s="2">
        <f t="shared" si="8"/>
        <v>35598.286899999999</v>
      </c>
      <c r="H411" s="2">
        <f t="shared" si="9"/>
        <v>0.27000000000043656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1166697.58</v>
      </c>
      <c r="D633" s="1">
        <f>'PR-RAS'!E639</f>
        <v>1445636.2099999997</v>
      </c>
      <c r="E633" s="1">
        <v>0</v>
      </c>
      <c r="F633" s="1">
        <v>0</v>
      </c>
      <c r="G633" s="2">
        <f t="shared" si="10"/>
        <v>2564637.0399999996</v>
      </c>
      <c r="H633" s="2">
        <f t="shared" si="11"/>
        <v>0.62999999965541065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1192280.3099999998</v>
      </c>
      <c r="D634" s="1">
        <f>'PR-RAS'!E640</f>
        <v>1448256.9400000004</v>
      </c>
      <c r="E634" s="1">
        <v>0</v>
      </c>
      <c r="F634" s="1">
        <v>0</v>
      </c>
      <c r="G634" s="2">
        <f t="shared" si="10"/>
        <v>2588206.7222700003</v>
      </c>
      <c r="H634" s="2">
        <f t="shared" si="11"/>
        <v>0.36999999941326678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25582.729999999749</v>
      </c>
      <c r="D636" s="1">
        <f>'PR-RAS'!E642</f>
        <v>2620.7300000006799</v>
      </c>
      <c r="E636" s="1">
        <v>0</v>
      </c>
      <c r="F636" s="1">
        <v>0</v>
      </c>
      <c r="G636" s="2">
        <f t="shared" si="10"/>
        <v>19573.360650000704</v>
      </c>
      <c r="H636" s="2">
        <f t="shared" si="11"/>
        <v>0.53999999957159162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45996.85</v>
      </c>
      <c r="D637" s="1">
        <f>'PR-RAS'!E643</f>
        <v>20414.12</v>
      </c>
      <c r="E637" s="1">
        <v>0</v>
      </c>
      <c r="F637" s="1">
        <v>0</v>
      </c>
      <c r="G637" s="2">
        <f t="shared" si="10"/>
        <v>55220.757239999999</v>
      </c>
      <c r="H637" s="2">
        <f t="shared" si="11"/>
        <v>0.27000000000043656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20414.12000000025</v>
      </c>
      <c r="D639" s="1">
        <f>'PR-RAS'!E645</f>
        <v>17793.389999999319</v>
      </c>
      <c r="E639" s="1">
        <v>0</v>
      </c>
      <c r="F639" s="1">
        <v>0</v>
      </c>
      <c r="G639" s="2">
        <f t="shared" si="10"/>
        <v>35728.57419999929</v>
      </c>
      <c r="H639" s="2">
        <f t="shared" si="11"/>
        <v>0.50999999956911779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90743.56</v>
      </c>
      <c r="D641" s="1">
        <f>'PR-RAS'!E647</f>
        <v>106844.13</v>
      </c>
      <c r="E641" s="1">
        <v>0</v>
      </c>
      <c r="F641" s="1">
        <v>0</v>
      </c>
      <c r="G641" s="2">
        <f t="shared" si="10"/>
        <v>194836.36480000001</v>
      </c>
      <c r="H641" s="2">
        <f t="shared" si="11"/>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58</v>
      </c>
      <c r="D647" s="1">
        <f>'PR-RAS'!E654</f>
        <v>56</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1027277.58</v>
      </c>
      <c r="D668" s="1">
        <f>'PR-RAS'!E675</f>
        <v>1285679.4099999999</v>
      </c>
      <c r="E668" s="1">
        <v>0</v>
      </c>
      <c r="F668" s="1">
        <v>0</v>
      </c>
      <c r="G668" s="2">
        <f t="shared" si="10"/>
        <v>2400290.4788000002</v>
      </c>
      <c r="H668" s="2">
        <f t="shared" si="11"/>
        <v>0.82999999995809048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1085.44</v>
      </c>
      <c r="D669" s="1">
        <f>'PR-RAS'!E676</f>
        <v>1582.72</v>
      </c>
      <c r="E669" s="1">
        <v>0</v>
      </c>
      <c r="F669" s="1">
        <v>0</v>
      </c>
      <c r="G669" s="2">
        <f t="shared" si="10"/>
        <v>2839.5878400000001</v>
      </c>
      <c r="H669" s="2">
        <f t="shared" si="11"/>
        <v>0.72000000000002728</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531</v>
      </c>
      <c r="D670" s="1">
        <f>'PR-RAS'!E677</f>
        <v>540</v>
      </c>
      <c r="E670" s="1">
        <v>0</v>
      </c>
      <c r="F670" s="1">
        <v>0</v>
      </c>
      <c r="G670" s="2">
        <f t="shared" si="10"/>
        <v>1077.759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125.8</v>
      </c>
      <c r="D687" s="1">
        <f>'PR-RAS'!E694</f>
        <v>0</v>
      </c>
      <c r="E687" s="1">
        <v>0</v>
      </c>
      <c r="F687" s="1">
        <v>0</v>
      </c>
      <c r="G687" s="2">
        <f t="shared" si="10"/>
        <v>86.2988</v>
      </c>
      <c r="H687" s="2">
        <f t="shared" si="11"/>
        <v>0.20000000000000284</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2217.65</v>
      </c>
      <c r="D709" s="1">
        <f>'PR-RAS'!E716</f>
        <v>4599.78</v>
      </c>
      <c r="E709" s="1">
        <v>0</v>
      </c>
      <c r="F709" s="1">
        <v>0</v>
      </c>
      <c r="G709" s="2">
        <f t="shared" si="10"/>
        <v>8083.3846799999992</v>
      </c>
      <c r="H709" s="2">
        <f t="shared" si="11"/>
        <v>0.57000000000016371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3349.53</v>
      </c>
      <c r="D710" s="1">
        <f>'PR-RAS'!E717</f>
        <v>882.88</v>
      </c>
      <c r="E710" s="1">
        <v>0</v>
      </c>
      <c r="F710" s="1">
        <v>0</v>
      </c>
      <c r="G710" s="2">
        <f t="shared" si="10"/>
        <v>3626.7406099999998</v>
      </c>
      <c r="H710" s="2">
        <f t="shared" si="11"/>
        <v>0.58999999999980446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16631.650000000001</v>
      </c>
      <c r="D711" s="1">
        <f>'PR-RAS'!E718</f>
        <v>17658.830000000002</v>
      </c>
      <c r="E711" s="1">
        <v>0</v>
      </c>
      <c r="F711" s="1">
        <v>0</v>
      </c>
      <c r="G711" s="2">
        <f t="shared" si="10"/>
        <v>36884.0101</v>
      </c>
      <c r="H711" s="2">
        <f t="shared" si="11"/>
        <v>0.51999999999679858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3812.12</v>
      </c>
      <c r="D713" s="1">
        <f>'PR-RAS'!E720</f>
        <v>2229.7800000000002</v>
      </c>
      <c r="E713" s="1">
        <v>0</v>
      </c>
      <c r="F713" s="1">
        <v>0</v>
      </c>
      <c r="G713" s="2">
        <f t="shared" si="10"/>
        <v>5889.4361600000002</v>
      </c>
      <c r="H713" s="2">
        <f t="shared" si="11"/>
        <v>0.33999999999969077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71.12</v>
      </c>
      <c r="D715" s="1">
        <f>'PR-RAS'!E722</f>
        <v>752.18</v>
      </c>
      <c r="E715" s="1">
        <v>0</v>
      </c>
      <c r="F715" s="1">
        <v>0</v>
      </c>
      <c r="G715" s="2">
        <f t="shared" si="10"/>
        <v>1124.8927200000001</v>
      </c>
      <c r="H715" s="2">
        <f t="shared" si="11"/>
        <v>0.29999999999995453</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1474.12</v>
      </c>
      <c r="D719" s="1">
        <f>'PR-RAS'!E726</f>
        <v>1036</v>
      </c>
      <c r="E719" s="1">
        <v>0</v>
      </c>
      <c r="F719" s="1">
        <v>0</v>
      </c>
      <c r="G719" s="2">
        <f t="shared" si="10"/>
        <v>2546.1141599999996</v>
      </c>
      <c r="H719" s="2">
        <f t="shared" si="11"/>
        <v>0.11999999999989086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956.68</v>
      </c>
      <c r="D816" s="1">
        <f>'PR-RAS'!E823</f>
        <v>1509.33</v>
      </c>
      <c r="E816" s="1">
        <v>0</v>
      </c>
      <c r="F816" s="1">
        <v>0</v>
      </c>
      <c r="G816" s="2">
        <f t="shared" si="18"/>
        <v>3239.9020999999993</v>
      </c>
      <c r="H816" s="2">
        <f t="shared" si="19"/>
        <v>0.64999999999997726</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173451.97</v>
      </c>
      <c r="D984" s="6">
        <f>BILANCA!E6</f>
        <v>213295.06000000003</v>
      </c>
      <c r="E984" s="6">
        <v>0</v>
      </c>
      <c r="F984" s="6">
        <v>0</v>
      </c>
      <c r="G984" s="7">
        <f t="shared" ref="G984:G1241" si="22">B984/1000*C984+B984/500*D984</f>
        <v>600.04209000000014</v>
      </c>
      <c r="H984" s="7">
        <f t="shared" si="19"/>
        <v>9.0000000025611371E-2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55695.43</v>
      </c>
      <c r="D985" s="1">
        <f>BILANCA!E7</f>
        <v>81532.550000000017</v>
      </c>
      <c r="E985" s="1">
        <v>0</v>
      </c>
      <c r="F985" s="1">
        <v>0</v>
      </c>
      <c r="G985" s="2">
        <f t="shared" si="22"/>
        <v>437.52106000000003</v>
      </c>
      <c r="H985" s="2">
        <f t="shared" si="19"/>
        <v>0.87999999998282874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286.17</v>
      </c>
      <c r="D986" s="1">
        <f>BILANCA!E8</f>
        <v>211.51999999999998</v>
      </c>
      <c r="E986" s="1">
        <v>0</v>
      </c>
      <c r="F986" s="1">
        <v>0</v>
      </c>
      <c r="G986" s="2">
        <f t="shared" si="22"/>
        <v>2.1276299999999999</v>
      </c>
      <c r="H986" s="2">
        <f t="shared" si="19"/>
        <v>0.65000000000003411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298.63</v>
      </c>
      <c r="D988" s="1">
        <f>BILANCA!E10</f>
        <v>298.63</v>
      </c>
      <c r="E988" s="1">
        <v>0</v>
      </c>
      <c r="F988" s="1">
        <v>0</v>
      </c>
      <c r="G988" s="2">
        <f t="shared" si="22"/>
        <v>4.4794499999999999</v>
      </c>
      <c r="H988" s="2">
        <f t="shared" si="19"/>
        <v>0.74000000000000909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12.46</v>
      </c>
      <c r="D989" s="1">
        <f>BILANCA!E11</f>
        <v>87.11</v>
      </c>
      <c r="E989" s="1">
        <v>0</v>
      </c>
      <c r="F989" s="1">
        <v>0</v>
      </c>
      <c r="G989" s="2">
        <f t="shared" si="22"/>
        <v>1.12008</v>
      </c>
      <c r="H989" s="2">
        <f t="shared" si="19"/>
        <v>0.57000000000000028</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55409.26</v>
      </c>
      <c r="D990" s="1">
        <f>BILANCA!E12</f>
        <v>81321.030000000013</v>
      </c>
      <c r="E990" s="1">
        <v>0</v>
      </c>
      <c r="F990" s="1">
        <v>0</v>
      </c>
      <c r="G990" s="2">
        <f t="shared" si="22"/>
        <v>1526.3592400000002</v>
      </c>
      <c r="H990" s="2">
        <f t="shared" si="19"/>
        <v>0.29000000001542503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120.76</v>
      </c>
      <c r="D992" s="1">
        <f>BILANCA!E14</f>
        <v>120.76</v>
      </c>
      <c r="E992" s="1">
        <v>0</v>
      </c>
      <c r="F992" s="1">
        <v>0</v>
      </c>
      <c r="G992" s="2">
        <f t="shared" si="22"/>
        <v>3.2605200000000001</v>
      </c>
      <c r="H992" s="2">
        <f t="shared" si="19"/>
        <v>0.47999999999998977</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120.76</v>
      </c>
      <c r="D996" s="1">
        <f>BILANCA!E18</f>
        <v>120.76</v>
      </c>
      <c r="E996" s="1">
        <v>0</v>
      </c>
      <c r="F996" s="1">
        <v>0</v>
      </c>
      <c r="G996" s="2">
        <f t="shared" si="22"/>
        <v>4.7096400000000003</v>
      </c>
      <c r="H996" s="2">
        <f t="shared" si="19"/>
        <v>0.47999999999998977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37437.160000000003</v>
      </c>
      <c r="D997" s="1">
        <f>BILANCA!E19</f>
        <v>62031.450000000012</v>
      </c>
      <c r="E997" s="1">
        <v>0</v>
      </c>
      <c r="F997" s="1">
        <v>0</v>
      </c>
      <c r="G997" s="2">
        <f t="shared" si="22"/>
        <v>2261.0008400000006</v>
      </c>
      <c r="H997" s="2">
        <f t="shared" si="19"/>
        <v>0.61000000001513399</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155571.07999999999</v>
      </c>
      <c r="D998" s="1">
        <f>BILANCA!E20</f>
        <v>218879.97</v>
      </c>
      <c r="E998" s="1">
        <v>0</v>
      </c>
      <c r="F998" s="1">
        <v>0</v>
      </c>
      <c r="G998" s="2">
        <f t="shared" si="22"/>
        <v>8899.9652999999998</v>
      </c>
      <c r="H998" s="2">
        <f t="shared" si="19"/>
        <v>0.10999999998603016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4046.78</v>
      </c>
      <c r="D999" s="1">
        <f>BILANCA!E21</f>
        <v>6832.88</v>
      </c>
      <c r="E999" s="1">
        <v>0</v>
      </c>
      <c r="F999" s="1">
        <v>0</v>
      </c>
      <c r="G999" s="2">
        <f t="shared" si="22"/>
        <v>283.40064000000001</v>
      </c>
      <c r="H999" s="2">
        <f t="shared" si="19"/>
        <v>0.33999999999969077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6700.17</v>
      </c>
      <c r="D1000" s="1">
        <f>BILANCA!E22</f>
        <v>6700.17</v>
      </c>
      <c r="E1000" s="1">
        <v>0</v>
      </c>
      <c r="F1000" s="1">
        <v>0</v>
      </c>
      <c r="G1000" s="2">
        <f t="shared" si="22"/>
        <v>341.70867000000004</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994.03</v>
      </c>
      <c r="D1003" s="1">
        <f>BILANCA!E25</f>
        <v>994.03</v>
      </c>
      <c r="E1003" s="1">
        <v>0</v>
      </c>
      <c r="F1003" s="1">
        <v>0</v>
      </c>
      <c r="G1003" s="2">
        <f t="shared" si="22"/>
        <v>59.641800000000003</v>
      </c>
      <c r="H1003" s="2">
        <f t="shared" si="19"/>
        <v>5.999999999994543E-2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64126.76</v>
      </c>
      <c r="D1004" s="1">
        <f>BILANCA!E26</f>
        <v>58510.080000000002</v>
      </c>
      <c r="E1004" s="1">
        <v>0</v>
      </c>
      <c r="F1004" s="1">
        <v>0</v>
      </c>
      <c r="G1004" s="2">
        <f t="shared" si="22"/>
        <v>3804.0853200000001</v>
      </c>
      <c r="H1004" s="2">
        <f t="shared" si="19"/>
        <v>0.31999999999970896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194001.66</v>
      </c>
      <c r="D1006" s="1">
        <f>BILANCA!E28</f>
        <v>229885.68</v>
      </c>
      <c r="E1006" s="1">
        <v>0</v>
      </c>
      <c r="F1006" s="1">
        <v>0</v>
      </c>
      <c r="G1006" s="2">
        <f t="shared" si="22"/>
        <v>15036.77946</v>
      </c>
      <c r="H1006" s="2">
        <f t="shared" si="19"/>
        <v>0.66000000000349246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17972.099999999999</v>
      </c>
      <c r="D1013" s="1">
        <f>BILANCA!E35</f>
        <v>19289.580000000002</v>
      </c>
      <c r="E1013" s="1">
        <v>0</v>
      </c>
      <c r="F1013" s="1">
        <v>0</v>
      </c>
      <c r="G1013" s="2">
        <f t="shared" si="22"/>
        <v>1696.5378000000001</v>
      </c>
      <c r="H1013" s="2">
        <f t="shared" si="19"/>
        <v>0.51999999999679858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17972.099999999999</v>
      </c>
      <c r="D1014" s="1">
        <f>BILANCA!E36</f>
        <v>19289.580000000002</v>
      </c>
      <c r="E1014" s="1">
        <v>0</v>
      </c>
      <c r="F1014" s="1">
        <v>0</v>
      </c>
      <c r="G1014" s="2">
        <f t="shared" si="22"/>
        <v>1753.08906</v>
      </c>
      <c r="H1014" s="2">
        <f t="shared" si="19"/>
        <v>0.51999999999679858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27556.89</v>
      </c>
      <c r="D1032" s="1">
        <f>BILANCA!E54</f>
        <v>29447.79</v>
      </c>
      <c r="E1032" s="1">
        <v>0</v>
      </c>
      <c r="F1032" s="1">
        <v>0</v>
      </c>
      <c r="G1032" s="2">
        <f t="shared" si="22"/>
        <v>4236.1710300000004</v>
      </c>
      <c r="H1032" s="2">
        <f t="shared" si="19"/>
        <v>0.31999999999970896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27556.89</v>
      </c>
      <c r="D1033" s="1">
        <f>BILANCA!E55</f>
        <v>29447.79</v>
      </c>
      <c r="E1033" s="1">
        <v>0</v>
      </c>
      <c r="F1033" s="1">
        <v>0</v>
      </c>
      <c r="G1033" s="2">
        <f t="shared" si="22"/>
        <v>4322.6235000000006</v>
      </c>
      <c r="H1033" s="2">
        <f t="shared" si="19"/>
        <v>0.31999999999970896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117756.54</v>
      </c>
      <c r="D1046" s="1">
        <f>BILANCA!E68</f>
        <v>131762.51</v>
      </c>
      <c r="E1046" s="1">
        <v>0</v>
      </c>
      <c r="F1046" s="1">
        <v>0</v>
      </c>
      <c r="G1046" s="2">
        <f t="shared" si="22"/>
        <v>24020.738280000001</v>
      </c>
      <c r="H1046" s="2">
        <f t="shared" si="19"/>
        <v>0.94999999999708962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6598.86</v>
      </c>
      <c r="D1056" s="1">
        <f>BILANCA!E78</f>
        <v>7124.99</v>
      </c>
      <c r="E1056" s="1">
        <v>0</v>
      </c>
      <c r="F1056" s="1">
        <v>0</v>
      </c>
      <c r="G1056" s="2">
        <f t="shared" si="22"/>
        <v>1521.9653199999998</v>
      </c>
      <c r="H1056" s="2">
        <f t="shared" si="19"/>
        <v>0.1500000000005457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6598.86</v>
      </c>
      <c r="D1064" s="1">
        <f>BILANCA!E86</f>
        <v>7124.99</v>
      </c>
      <c r="E1064" s="1">
        <v>0</v>
      </c>
      <c r="F1064" s="1">
        <v>0</v>
      </c>
      <c r="G1064" s="2">
        <f t="shared" si="22"/>
        <v>1688.75604</v>
      </c>
      <c r="H1064" s="2">
        <f t="shared" si="19"/>
        <v>0.1500000000005457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20414.12</v>
      </c>
      <c r="D1124" s="1">
        <f>BILANCA!E146</f>
        <v>17793.39</v>
      </c>
      <c r="E1124" s="1">
        <v>0</v>
      </c>
      <c r="F1124" s="1">
        <v>0</v>
      </c>
      <c r="G1124" s="2">
        <f t="shared" si="22"/>
        <v>7896.1268999999993</v>
      </c>
      <c r="H1124" s="2">
        <f t="shared" si="23"/>
        <v>0.50999999999839929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20414.12</v>
      </c>
      <c r="D1139" s="1">
        <f>BILANCA!E161</f>
        <v>17793.39</v>
      </c>
      <c r="E1139" s="1">
        <v>0</v>
      </c>
      <c r="F1139" s="1">
        <v>0</v>
      </c>
      <c r="G1139" s="2">
        <f t="shared" si="22"/>
        <v>8736.1404000000002</v>
      </c>
      <c r="H1139" s="2">
        <f t="shared" si="23"/>
        <v>0.50999999999839929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90743.56</v>
      </c>
      <c r="D1148" s="1">
        <f>BILANCA!E170</f>
        <v>106844.13</v>
      </c>
      <c r="E1148" s="1">
        <v>0</v>
      </c>
      <c r="F1148" s="1">
        <v>0</v>
      </c>
      <c r="G1148" s="2">
        <f t="shared" si="22"/>
        <v>50231.250300000007</v>
      </c>
      <c r="H1148" s="2">
        <f t="shared" si="23"/>
        <v>0.57000000000698492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90743.56</v>
      </c>
      <c r="D1151" s="1">
        <f>BILANCA!E173</f>
        <v>106844.13</v>
      </c>
      <c r="E1151" s="1">
        <v>0</v>
      </c>
      <c r="F1151" s="1">
        <v>0</v>
      </c>
      <c r="G1151" s="2">
        <f t="shared" si="22"/>
        <v>51144.545760000008</v>
      </c>
      <c r="H1151" s="2">
        <f t="shared" si="23"/>
        <v>0.57000000000698492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173451.97</v>
      </c>
      <c r="D1152" s="1">
        <f>BILANCA!E175</f>
        <v>213295.06</v>
      </c>
      <c r="E1152" s="1">
        <v>0</v>
      </c>
      <c r="F1152" s="1">
        <v>0</v>
      </c>
      <c r="G1152" s="2">
        <f t="shared" si="22"/>
        <v>101407.11321000001</v>
      </c>
      <c r="H1152" s="2">
        <f t="shared" si="23"/>
        <v>8.999999999650754E-2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97342.41</v>
      </c>
      <c r="D1153" s="1">
        <f>BILANCA!E176</f>
        <v>113969.11</v>
      </c>
      <c r="E1153" s="1">
        <v>0</v>
      </c>
      <c r="F1153" s="1">
        <v>0</v>
      </c>
      <c r="G1153" s="2">
        <f t="shared" si="22"/>
        <v>55297.7071</v>
      </c>
      <c r="H1153" s="2">
        <f t="shared" si="23"/>
        <v>0.52000000000407454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97342.41</v>
      </c>
      <c r="D1154" s="1">
        <f>BILANCA!E177</f>
        <v>113969.11</v>
      </c>
      <c r="E1154" s="1">
        <v>0</v>
      </c>
      <c r="F1154" s="1">
        <v>0</v>
      </c>
      <c r="G1154" s="2">
        <f t="shared" si="22"/>
        <v>55622.987730000008</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89674.68</v>
      </c>
      <c r="D1155" s="1">
        <f>BILANCA!E178</f>
        <v>106505.16</v>
      </c>
      <c r="E1155" s="1">
        <v>0</v>
      </c>
      <c r="F1155" s="1">
        <v>0</v>
      </c>
      <c r="G1155" s="2">
        <f t="shared" si="22"/>
        <v>52061.82</v>
      </c>
      <c r="H1155" s="2">
        <f t="shared" si="23"/>
        <v>0.48000000001047738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1228.27</v>
      </c>
      <c r="D1156" s="1">
        <f>BILANCA!E179</f>
        <v>1311.73</v>
      </c>
      <c r="E1156" s="1">
        <v>0</v>
      </c>
      <c r="F1156" s="1">
        <v>0</v>
      </c>
      <c r="G1156" s="2">
        <f t="shared" si="22"/>
        <v>666.34928999999988</v>
      </c>
      <c r="H1156" s="2">
        <f t="shared" si="23"/>
        <v>0.53999999999996362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6439.46</v>
      </c>
      <c r="D1165" s="1">
        <f>BILANCA!E188</f>
        <v>6152.22</v>
      </c>
      <c r="E1165" s="1">
        <v>0</v>
      </c>
      <c r="F1165" s="1">
        <v>0</v>
      </c>
      <c r="G1165" s="2">
        <f t="shared" si="22"/>
        <v>3411.3897999999999</v>
      </c>
      <c r="H1165" s="2">
        <f t="shared" si="23"/>
        <v>0.68000000000029104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76109.56</v>
      </c>
      <c r="D1214" s="1">
        <f>BILANCA!E237</f>
        <v>99325.95</v>
      </c>
      <c r="E1214" s="1">
        <v>0</v>
      </c>
      <c r="F1214" s="1">
        <v>0</v>
      </c>
      <c r="G1214" s="2">
        <f t="shared" si="22"/>
        <v>63469.897259999998</v>
      </c>
      <c r="H1214" s="2">
        <f t="shared" si="23"/>
        <v>0.49000000000523869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55695.44</v>
      </c>
      <c r="D1215" s="1">
        <f>BILANCA!E238</f>
        <v>81532.56</v>
      </c>
      <c r="E1215" s="1">
        <v>0</v>
      </c>
      <c r="F1215" s="1">
        <v>0</v>
      </c>
      <c r="G1215" s="2">
        <f t="shared" si="22"/>
        <v>50752.449920000006</v>
      </c>
      <c r="H1215" s="2">
        <f t="shared" si="23"/>
        <v>0.88000000000465661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55695.44</v>
      </c>
      <c r="D1216" s="1">
        <f>BILANCA!E239</f>
        <v>81532.56</v>
      </c>
      <c r="E1216" s="1">
        <v>0</v>
      </c>
      <c r="F1216" s="1">
        <v>0</v>
      </c>
      <c r="G1216" s="2">
        <f t="shared" si="22"/>
        <v>50971.210480000009</v>
      </c>
      <c r="H1216" s="2">
        <f t="shared" si="23"/>
        <v>0.88000000000465661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50482.080000000002</v>
      </c>
      <c r="D1217" s="1">
        <f>BILANCA!E240</f>
        <v>81532.56</v>
      </c>
      <c r="E1217" s="1">
        <v>0</v>
      </c>
      <c r="F1217" s="1">
        <v>0</v>
      </c>
      <c r="G1217" s="2">
        <f t="shared" si="22"/>
        <v>49970.044800000003</v>
      </c>
      <c r="H1217" s="2">
        <f t="shared" si="23"/>
        <v>0.52000000000407454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5213.3599999999997</v>
      </c>
      <c r="D1218" s="1">
        <f>BILANCA!E241</f>
        <v>0</v>
      </c>
      <c r="E1218" s="1">
        <v>0</v>
      </c>
      <c r="F1218" s="1">
        <v>0</v>
      </c>
      <c r="G1218" s="2">
        <f t="shared" si="22"/>
        <v>1225.1395999999997</v>
      </c>
      <c r="H1218" s="2">
        <f t="shared" si="23"/>
        <v>0.35999999999967258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20414.12</v>
      </c>
      <c r="D1222" s="1">
        <f>BILANCA!E245</f>
        <v>17793.39</v>
      </c>
      <c r="E1222" s="1">
        <v>0</v>
      </c>
      <c r="F1222" s="1">
        <v>0</v>
      </c>
      <c r="G1222" s="2">
        <f t="shared" si="22"/>
        <v>13384.215099999999</v>
      </c>
      <c r="H1222" s="2">
        <f t="shared" si="23"/>
        <v>0.50999999999839929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20414.12</v>
      </c>
      <c r="D1223" s="1">
        <f>BILANCA!E246</f>
        <v>17793.39</v>
      </c>
      <c r="E1223" s="1">
        <v>0</v>
      </c>
      <c r="F1223" s="1">
        <v>0</v>
      </c>
      <c r="G1223" s="2">
        <f t="shared" si="22"/>
        <v>13440.216</v>
      </c>
      <c r="H1223" s="2">
        <f t="shared" si="23"/>
        <v>0.50999999999839929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20414.12</v>
      </c>
      <c r="D1224" s="1">
        <f>BILANCA!E247</f>
        <v>17793.39</v>
      </c>
      <c r="E1224" s="1">
        <v>0</v>
      </c>
      <c r="F1224" s="1">
        <v>0</v>
      </c>
      <c r="G1224" s="2">
        <f t="shared" si="22"/>
        <v>13496.216899999999</v>
      </c>
      <c r="H1224" s="2">
        <f t="shared" si="23"/>
        <v>0.50999999999839929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34756.51</v>
      </c>
      <c r="D1236" s="1">
        <f>BILANCA!E259</f>
        <v>69000</v>
      </c>
      <c r="E1236" s="1">
        <v>0</v>
      </c>
      <c r="F1236" s="1">
        <v>0</v>
      </c>
      <c r="G1236" s="2">
        <f t="shared" si="22"/>
        <v>43707.39703</v>
      </c>
      <c r="H1236" s="2">
        <f t="shared" si="23"/>
        <v>0.48999999999796273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34756.51</v>
      </c>
      <c r="D1237" s="1">
        <f>BILANCA!E260</f>
        <v>69000</v>
      </c>
      <c r="E1237" s="1">
        <v>0</v>
      </c>
      <c r="F1237" s="1">
        <v>0</v>
      </c>
      <c r="G1237" s="2">
        <f t="shared" si="22"/>
        <v>43880.153539999999</v>
      </c>
      <c r="H1237" s="2">
        <f t="shared" si="23"/>
        <v>0.48999999999796273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20414.12</v>
      </c>
      <c r="D1241" s="1">
        <f>BILANCA!E265</f>
        <v>17793.39</v>
      </c>
      <c r="E1241" s="1">
        <v>0</v>
      </c>
      <c r="F1241" s="1">
        <v>0</v>
      </c>
      <c r="G1241" s="2">
        <f t="shared" si="22"/>
        <v>14448.2322</v>
      </c>
      <c r="H1241" s="2">
        <f t="shared" si="23"/>
        <v>0.50999999999839929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6388.54</v>
      </c>
      <c r="D1244" s="1">
        <f>BILANCA!E268</f>
        <v>7124.94</v>
      </c>
      <c r="E1244" s="1">
        <v>0</v>
      </c>
      <c r="F1244" s="1">
        <v>0</v>
      </c>
      <c r="G1244" s="2">
        <f t="shared" si="24"/>
        <v>5386.6276200000002</v>
      </c>
      <c r="H1244" s="2">
        <f t="shared" si="23"/>
        <v>0.52000000000043656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0.04</v>
      </c>
      <c r="D1245" s="1">
        <f>BILANCA!E269</f>
        <v>0.05</v>
      </c>
      <c r="E1245" s="1">
        <v>0</v>
      </c>
      <c r="F1245" s="1">
        <v>0</v>
      </c>
      <c r="G1245" s="2">
        <f t="shared" si="24"/>
        <v>3.6680000000000004E-2</v>
      </c>
      <c r="H1245" s="2">
        <f t="shared" si="23"/>
        <v>0.09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210.28</v>
      </c>
      <c r="D1247" s="1">
        <f>BILANCA!E271</f>
        <v>0</v>
      </c>
      <c r="E1247" s="1">
        <v>0</v>
      </c>
      <c r="F1247" s="1">
        <v>0</v>
      </c>
      <c r="G1247" s="2">
        <f t="shared" si="24"/>
        <v>55.513920000000006</v>
      </c>
      <c r="H1247" s="2">
        <f t="shared" si="23"/>
        <v>0.28000000000000114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20414.12</v>
      </c>
      <c r="D1262" s="1">
        <f>BILANCA!E286</f>
        <v>17793.39</v>
      </c>
      <c r="E1262" s="1">
        <v>0</v>
      </c>
      <c r="F1262" s="1">
        <v>0</v>
      </c>
      <c r="G1262" s="2">
        <f t="shared" si="24"/>
        <v>15624.251100000001</v>
      </c>
      <c r="H1262" s="2">
        <f t="shared" si="23"/>
        <v>0.50999999999839929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97342.41</v>
      </c>
      <c r="D1264" s="1">
        <f>BILANCA!E288</f>
        <v>113969.11</v>
      </c>
      <c r="E1264" s="1">
        <v>0</v>
      </c>
      <c r="F1264" s="1">
        <v>0</v>
      </c>
      <c r="G1264" s="2">
        <f t="shared" si="24"/>
        <v>91403.857030000014</v>
      </c>
      <c r="H1264" s="2">
        <f t="shared" si="23"/>
        <v>0.52000000000407454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6307.87</v>
      </c>
      <c r="D1278" s="1">
        <f>BILANCA!E302</f>
        <v>6124.44</v>
      </c>
      <c r="E1278" s="1">
        <v>0</v>
      </c>
      <c r="F1278" s="1">
        <v>0</v>
      </c>
      <c r="G1278" s="2">
        <f t="shared" si="24"/>
        <v>5474.2412499999991</v>
      </c>
      <c r="H1278" s="2">
        <f t="shared" si="23"/>
        <v>0.56999999999970896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1192280.31</v>
      </c>
      <c r="D1408" s="1">
        <f>'RAS-funkcijski'!E114</f>
        <v>1448256.94</v>
      </c>
      <c r="E1408" s="1">
        <v>0</v>
      </c>
      <c r="F1408" s="1">
        <v>0</v>
      </c>
      <c r="G1408" s="2">
        <f t="shared" si="24"/>
        <v>449767.36089999997</v>
      </c>
      <c r="H1408" s="2">
        <f t="shared" si="27"/>
        <v>0.37000000011175871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1192280.31</v>
      </c>
      <c r="D1412" s="1">
        <f>'RAS-funkcijski'!E118</f>
        <v>1448256.94</v>
      </c>
      <c r="E1412" s="1">
        <v>0</v>
      </c>
      <c r="F1412" s="1">
        <v>0</v>
      </c>
      <c r="G1412" s="2">
        <f t="shared" si="24"/>
        <v>466122.53766000003</v>
      </c>
      <c r="H1412" s="2">
        <f t="shared" si="27"/>
        <v>0.37000000011175871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1192280.31</v>
      </c>
      <c r="D1414" s="1">
        <f>'RAS-funkcijski'!E120</f>
        <v>1448256.94</v>
      </c>
      <c r="E1414" s="1">
        <v>0</v>
      </c>
      <c r="F1414" s="1">
        <v>0</v>
      </c>
      <c r="G1414" s="2">
        <f t="shared" si="24"/>
        <v>474300.12604</v>
      </c>
      <c r="H1414" s="2">
        <f t="shared" si="27"/>
        <v>0.37000000011175871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1192280.31</v>
      </c>
      <c r="D1435" s="13">
        <f>'RAS-funkcijski'!E141</f>
        <v>1448256.94</v>
      </c>
      <c r="E1435" s="13">
        <v>0</v>
      </c>
      <c r="F1435" s="13">
        <v>0</v>
      </c>
      <c r="G1435" s="14">
        <f t="shared" si="24"/>
        <v>560164.80403</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27340.85</v>
      </c>
      <c r="D1436" s="6">
        <f>'P-VRIO'!E5</f>
        <v>0</v>
      </c>
      <c r="E1436" s="6">
        <v>0</v>
      </c>
      <c r="F1436" s="6">
        <v>0</v>
      </c>
      <c r="G1436" s="7">
        <f t="shared" si="24"/>
        <v>27.34085</v>
      </c>
      <c r="H1436" s="7">
        <f t="shared" si="27"/>
        <v>0.15000000000145519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27340.85</v>
      </c>
      <c r="D1453" s="1">
        <f>'P-VRIO'!E22</f>
        <v>0</v>
      </c>
      <c r="E1453" s="1">
        <v>0</v>
      </c>
      <c r="F1453" s="1">
        <v>0</v>
      </c>
      <c r="G1453" s="2">
        <f t="shared" si="24"/>
        <v>492.13529999999992</v>
      </c>
      <c r="H1453" s="2">
        <f t="shared" si="27"/>
        <v>0.15000000000145519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27340.85</v>
      </c>
      <c r="D1454" s="1">
        <f>'P-VRIO'!E23</f>
        <v>0</v>
      </c>
      <c r="E1454" s="1">
        <v>0</v>
      </c>
      <c r="F1454" s="1">
        <v>0</v>
      </c>
      <c r="G1454" s="2">
        <f t="shared" si="24"/>
        <v>519.47614999999996</v>
      </c>
      <c r="H1454" s="2">
        <f t="shared" si="27"/>
        <v>0.15000000000145519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27340.85</v>
      </c>
      <c r="D1456" s="1">
        <f>'P-VRIO'!E25</f>
        <v>0</v>
      </c>
      <c r="E1456" s="1">
        <v>0</v>
      </c>
      <c r="F1456" s="1">
        <v>0</v>
      </c>
      <c r="G1456" s="2">
        <f t="shared" si="24"/>
        <v>574.15785000000005</v>
      </c>
      <c r="H1456" s="2">
        <f t="shared" si="27"/>
        <v>0.15000000000145519</v>
      </c>
      <c r="I1456" s="10">
        <f t="shared" si="30"/>
        <v>86.123677500835512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97342.41</v>
      </c>
      <c r="D1480" s="6"/>
      <c r="E1480" s="6">
        <v>0</v>
      </c>
      <c r="F1480" s="6">
        <v>0</v>
      </c>
      <c r="G1480" s="7">
        <f t="shared" ref="G1480:G1580" si="34">B1480/1000*C1480</f>
        <v>97.342410000000001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1483876.0400000003</v>
      </c>
      <c r="D1481" s="1">
        <v>0</v>
      </c>
      <c r="E1481" s="1">
        <v>0</v>
      </c>
      <c r="F1481" s="1">
        <v>0</v>
      </c>
      <c r="G1481" s="2">
        <f t="shared" si="34"/>
        <v>2967.7520800000007</v>
      </c>
      <c r="H1481" s="2">
        <f t="shared" si="35"/>
        <v>4.0000000270083547E-2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1459643.4600000002</v>
      </c>
      <c r="D1483" s="1">
        <v>0</v>
      </c>
      <c r="E1483" s="1">
        <v>0</v>
      </c>
      <c r="F1483" s="1">
        <v>0</v>
      </c>
      <c r="G1483" s="2">
        <f t="shared" si="34"/>
        <v>5838.5738400000009</v>
      </c>
      <c r="H1483" s="2">
        <f t="shared" si="35"/>
        <v>0.46000000019557774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1342374.36</v>
      </c>
      <c r="D1484" s="1">
        <v>0</v>
      </c>
      <c r="E1484" s="1">
        <v>0</v>
      </c>
      <c r="F1484" s="1">
        <v>0</v>
      </c>
      <c r="G1484" s="2">
        <f t="shared" si="34"/>
        <v>6711.8718000000008</v>
      </c>
      <c r="H1484" s="2">
        <f t="shared" si="35"/>
        <v>0.36000000010244548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99806.86</v>
      </c>
      <c r="D1485" s="1">
        <v>0</v>
      </c>
      <c r="E1485" s="1">
        <v>0</v>
      </c>
      <c r="F1485" s="1">
        <v>0</v>
      </c>
      <c r="G1485" s="2">
        <f t="shared" si="34"/>
        <v>598.84116000000006</v>
      </c>
      <c r="H1485" s="2">
        <f t="shared" si="35"/>
        <v>0.13999999999941792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145.51</v>
      </c>
      <c r="D1486" s="1">
        <v>0</v>
      </c>
      <c r="E1486" s="1">
        <v>0</v>
      </c>
      <c r="F1486" s="1">
        <v>0</v>
      </c>
      <c r="G1486" s="2">
        <f t="shared" si="34"/>
        <v>1.01857</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1509.33</v>
      </c>
      <c r="D1489" s="1">
        <v>0</v>
      </c>
      <c r="E1489" s="1">
        <v>0</v>
      </c>
      <c r="F1489" s="1">
        <v>0</v>
      </c>
      <c r="G1489" s="2">
        <f t="shared" si="34"/>
        <v>15.093299999999999</v>
      </c>
      <c r="H1489" s="2">
        <f t="shared" si="35"/>
        <v>0.32999999999992724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724.5</v>
      </c>
      <c r="D1490" s="1">
        <v>0</v>
      </c>
      <c r="E1490" s="1">
        <v>0</v>
      </c>
      <c r="F1490" s="1">
        <v>0</v>
      </c>
      <c r="G1490" s="2">
        <f t="shared" si="34"/>
        <v>7.9694999999999991</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15082.9</v>
      </c>
      <c r="D1491" s="1">
        <v>0</v>
      </c>
      <c r="E1491" s="1">
        <v>0</v>
      </c>
      <c r="F1491" s="1">
        <v>0</v>
      </c>
      <c r="G1491" s="2">
        <f t="shared" si="34"/>
        <v>180.9948</v>
      </c>
      <c r="H1491" s="2">
        <f t="shared" si="35"/>
        <v>0.1000000000003638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24232.58</v>
      </c>
      <c r="D1492" s="1">
        <v>0</v>
      </c>
      <c r="E1492" s="1">
        <v>0</v>
      </c>
      <c r="F1492" s="1">
        <v>0</v>
      </c>
      <c r="G1492" s="2">
        <f t="shared" si="34"/>
        <v>315.02354000000003</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1467249.3399999999</v>
      </c>
      <c r="D1499" s="1">
        <v>0</v>
      </c>
      <c r="E1499" s="1">
        <v>0</v>
      </c>
      <c r="F1499" s="1">
        <v>0</v>
      </c>
      <c r="G1499" s="2">
        <f t="shared" si="34"/>
        <v>29344.986799999999</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1443016.7599999998</v>
      </c>
      <c r="D1501" s="1">
        <v>0</v>
      </c>
      <c r="E1501" s="1">
        <v>0</v>
      </c>
      <c r="F1501" s="1">
        <v>0</v>
      </c>
      <c r="G1501" s="2">
        <f t="shared" si="34"/>
        <v>31746.368719999995</v>
      </c>
      <c r="H1501" s="2">
        <f t="shared" si="35"/>
        <v>0.24000000022351742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1325543.8799999999</v>
      </c>
      <c r="D1502" s="1">
        <v>0</v>
      </c>
      <c r="E1502" s="1">
        <v>0</v>
      </c>
      <c r="F1502" s="1">
        <v>0</v>
      </c>
      <c r="G1502" s="2">
        <f t="shared" si="34"/>
        <v>30487.509239999996</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99723.4</v>
      </c>
      <c r="D1503" s="1">
        <v>0</v>
      </c>
      <c r="E1503" s="1">
        <v>0</v>
      </c>
      <c r="F1503" s="1">
        <v>0</v>
      </c>
      <c r="G1503" s="2">
        <f t="shared" si="34"/>
        <v>2393.3615999999997</v>
      </c>
      <c r="H1503" s="2">
        <f t="shared" si="35"/>
        <v>0.39999999999417923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145.51</v>
      </c>
      <c r="D1504" s="1">
        <v>0</v>
      </c>
      <c r="E1504" s="1">
        <v>0</v>
      </c>
      <c r="F1504" s="1">
        <v>0</v>
      </c>
      <c r="G1504" s="2">
        <f t="shared" si="34"/>
        <v>3.63775</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1509.33</v>
      </c>
      <c r="D1507" s="1">
        <v>0</v>
      </c>
      <c r="E1507" s="1">
        <v>0</v>
      </c>
      <c r="F1507" s="1">
        <v>0</v>
      </c>
      <c r="G1507" s="2">
        <f t="shared" si="34"/>
        <v>42.261240000000001</v>
      </c>
      <c r="H1507" s="2">
        <f t="shared" si="35"/>
        <v>0.32999999999992724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724.5</v>
      </c>
      <c r="D1508" s="1">
        <v>0</v>
      </c>
      <c r="E1508" s="1">
        <v>0</v>
      </c>
      <c r="F1508" s="1">
        <v>0</v>
      </c>
      <c r="G1508" s="2">
        <f t="shared" si="34"/>
        <v>21.0105</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15370.14</v>
      </c>
      <c r="D1509" s="1">
        <v>0</v>
      </c>
      <c r="E1509" s="1">
        <v>0</v>
      </c>
      <c r="F1509" s="1">
        <v>0</v>
      </c>
      <c r="G1509" s="2">
        <f t="shared" si="34"/>
        <v>461.10419999999999</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24232.58</v>
      </c>
      <c r="D1510" s="1">
        <v>0</v>
      </c>
      <c r="E1510" s="1">
        <v>0</v>
      </c>
      <c r="F1510" s="1">
        <v>0</v>
      </c>
      <c r="G1510" s="2">
        <f t="shared" si="34"/>
        <v>751.20998000000009</v>
      </c>
      <c r="H1510" s="2">
        <f t="shared" si="35"/>
        <v>0.41999999999825377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113969.11000000034</v>
      </c>
      <c r="D1517" s="1">
        <v>0</v>
      </c>
      <c r="E1517" s="1">
        <v>0</v>
      </c>
      <c r="F1517" s="1">
        <v>0</v>
      </c>
      <c r="G1517" s="2">
        <f t="shared" si="34"/>
        <v>4330.8261800000128</v>
      </c>
      <c r="H1517" s="2">
        <f t="shared" si="35"/>
        <v>0.11000000033527613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113969.11</v>
      </c>
      <c r="D1576" s="1">
        <v>0</v>
      </c>
      <c r="E1576" s="1">
        <v>0</v>
      </c>
      <c r="F1576" s="1">
        <v>0</v>
      </c>
      <c r="G1576" s="2">
        <f t="shared" si="34"/>
        <v>11055.00367</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6124.39</v>
      </c>
      <c r="D1577" s="1">
        <v>0</v>
      </c>
      <c r="E1577" s="1">
        <v>0</v>
      </c>
      <c r="F1577" s="1">
        <v>0</v>
      </c>
      <c r="G1577" s="2">
        <f t="shared" si="34"/>
        <v>600.19022000000007</v>
      </c>
      <c r="H1577" s="2">
        <f t="shared" si="35"/>
        <v>0.39000000000032742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107844.72</v>
      </c>
      <c r="D1578" s="1">
        <v>0</v>
      </c>
      <c r="E1578" s="1">
        <v>0</v>
      </c>
      <c r="F1578" s="1">
        <v>0</v>
      </c>
      <c r="G1578" s="2">
        <f t="shared" si="34"/>
        <v>10676.627280000001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18320</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1166697.58</v>
      </c>
      <c r="I16" s="170">
        <f>'PR-RAS'!E6</f>
        <v>1445636.2099999997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1185379.4699999997</v>
      </c>
      <c r="I17" s="170">
        <f>'PR-RAS'!E151</f>
        <v>1424024.3600000003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20414.12000000025</v>
      </c>
      <c r="I18" s="170">
        <f>'PR-RAS'!E645</f>
        <v>17793.389999999319</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55695.43</v>
      </c>
      <c r="I20" s="173">
        <f>BILANCA!E7</f>
        <v>81532.550000000017</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117756.54</v>
      </c>
      <c r="I21" s="175">
        <f>BILANCA!E68</f>
        <v>131762.51</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97342.41</v>
      </c>
      <c r="I22" s="175">
        <f>BILANCA!E176</f>
        <v>113969.11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76109.56</v>
      </c>
      <c r="I23" s="177">
        <f>BILANCA!E237</f>
        <v>99325.95</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1192280.31</v>
      </c>
      <c r="I27" s="175">
        <f>'RAS-funkcijski'!E114</f>
        <v>1448256.94</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1192280.31</v>
      </c>
      <c r="I28" s="179">
        <f>'RAS-funkcijski'!E141</f>
        <v>1448256.94</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27340.85</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27340.85</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97342.41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113969.11000000034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113969.11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24" zoomScaleNormal="100" workbookViewId="0">
      <selection activeCell="E632" sqref="E63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1166697.58</v>
      </c>
      <c r="E6" s="51">
        <f>E7+E44+E50+E82+E106+E124+E133+E139</f>
        <v>1445636.2099999997</v>
      </c>
      <c r="F6" s="52">
        <f t="shared" ref="F6:F131" si="0">IF(D6&lt;&gt;0,IF(E6/D6&gt;=100,"&gt;&gt;100",E6/D6*100),"-")</f>
        <v>123.90839192449509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1029019.8200000001</v>
      </c>
      <c r="E50" s="51">
        <f>E51+E54+E59+E62+E65+E68+E71+E74+E77</f>
        <v>1287802.1299999999</v>
      </c>
      <c r="F50" s="52">
        <f t="shared" si="0"/>
        <v>125.1484281420352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1028894.02</v>
      </c>
      <c r="E68" s="51">
        <f t="shared" si="15"/>
        <v>1287802.1299999999</v>
      </c>
      <c r="F68" s="52">
        <f t="shared" si="0"/>
        <v>125.16372969103269</v>
      </c>
    </row>
    <row r="69" spans="1:6" ht="12.75" customHeight="1" x14ac:dyDescent="0.2">
      <c r="A69" s="53" t="s">
        <v>184</v>
      </c>
      <c r="B69" s="85" t="s">
        <v>185</v>
      </c>
      <c r="C69" s="50" t="s">
        <v>184</v>
      </c>
      <c r="D69" s="242">
        <v>1028363.02</v>
      </c>
      <c r="E69" s="242">
        <v>1287262.1299999999</v>
      </c>
      <c r="F69" s="52">
        <f t="shared" si="0"/>
        <v>125.17584792187489</v>
      </c>
    </row>
    <row r="70" spans="1:6" ht="12" x14ac:dyDescent="0.2">
      <c r="A70" s="53" t="s">
        <v>186</v>
      </c>
      <c r="B70" s="85" t="s">
        <v>187</v>
      </c>
      <c r="C70" s="50" t="s">
        <v>186</v>
      </c>
      <c r="D70" s="242">
        <v>531</v>
      </c>
      <c r="E70" s="242">
        <v>540</v>
      </c>
      <c r="F70" s="52">
        <f t="shared" si="0"/>
        <v>101.69491525423729</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125.8</v>
      </c>
      <c r="E74" s="51">
        <f t="shared" si="17"/>
        <v>0</v>
      </c>
      <c r="F74" s="52">
        <f t="shared" si="0"/>
        <v>0</v>
      </c>
    </row>
    <row r="75" spans="1:6" ht="12.75" customHeight="1" x14ac:dyDescent="0.2">
      <c r="A75" s="53" t="s">
        <v>196</v>
      </c>
      <c r="B75" s="85" t="s">
        <v>197</v>
      </c>
      <c r="C75" s="50" t="s">
        <v>196</v>
      </c>
      <c r="D75" s="242">
        <v>125.8</v>
      </c>
      <c r="E75" s="242"/>
      <c r="F75" s="52">
        <f t="shared" si="0"/>
        <v>0</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16488.47</v>
      </c>
      <c r="E106" s="51">
        <f t="shared" si="23"/>
        <v>20387.5</v>
      </c>
      <c r="F106" s="52">
        <f t="shared" si="0"/>
        <v>123.64700909180779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16488.47</v>
      </c>
      <c r="E112" s="51">
        <f t="shared" si="25"/>
        <v>20387.5</v>
      </c>
      <c r="F112" s="52">
        <f t="shared" si="0"/>
        <v>123.64700909180779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16488.47</v>
      </c>
      <c r="E117" s="242">
        <v>20387.5</v>
      </c>
      <c r="F117" s="52">
        <f t="shared" si="0"/>
        <v>123.64700909180779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7750.03</v>
      </c>
      <c r="E124" s="51">
        <f t="shared" si="27"/>
        <v>5355.39</v>
      </c>
      <c r="F124" s="52">
        <f t="shared" si="0"/>
        <v>69.101538961784669</v>
      </c>
    </row>
    <row r="125" spans="1:6" ht="12.75" customHeight="1" x14ac:dyDescent="0.2">
      <c r="A125" s="53">
        <v>661</v>
      </c>
      <c r="B125" s="86" t="s">
        <v>296</v>
      </c>
      <c r="C125" s="50" t="s">
        <v>297</v>
      </c>
      <c r="D125" s="51">
        <f t="shared" ref="D125:E125" si="28">SUM(D126:D127)</f>
        <v>1215.33</v>
      </c>
      <c r="E125" s="51">
        <f t="shared" si="28"/>
        <v>785.39</v>
      </c>
      <c r="F125" s="52">
        <f t="shared" si="0"/>
        <v>64.623600174438224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1215.33</v>
      </c>
      <c r="E127" s="242">
        <v>785.39</v>
      </c>
      <c r="F127" s="52">
        <f t="shared" si="0"/>
        <v>64.623600174438224</v>
      </c>
    </row>
    <row r="128" spans="1:6" ht="22.8" x14ac:dyDescent="0.2">
      <c r="A128" s="53">
        <v>663</v>
      </c>
      <c r="B128" s="231" t="s">
        <v>302</v>
      </c>
      <c r="C128" s="50" t="s">
        <v>303</v>
      </c>
      <c r="D128" s="51">
        <f t="shared" ref="D128:E128" si="29">SUM(D129:D132)</f>
        <v>6534.7</v>
      </c>
      <c r="E128" s="51">
        <f t="shared" si="29"/>
        <v>4570</v>
      </c>
      <c r="F128" s="52">
        <f t="shared" si="0"/>
        <v>69.934350467504245</v>
      </c>
    </row>
    <row r="129" spans="1:6" ht="12.75" customHeight="1" x14ac:dyDescent="0.2">
      <c r="A129" s="53">
        <v>6631</v>
      </c>
      <c r="B129" s="86" t="s">
        <v>304</v>
      </c>
      <c r="C129" s="50" t="s">
        <v>305</v>
      </c>
      <c r="D129" s="242">
        <v>6534.7</v>
      </c>
      <c r="E129" s="242">
        <v>4570</v>
      </c>
      <c r="F129" s="52">
        <f t="shared" si="0"/>
        <v>69.934350467504245</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113439.26</v>
      </c>
      <c r="E133" s="51">
        <f t="shared" si="30"/>
        <v>132091.19</v>
      </c>
      <c r="F133" s="52">
        <f t="shared" ref="F133:F223" si="31">IF(D133&lt;&gt;0,IF(E133/D133&gt;=100,"&gt;&gt;100",E133/D133*100),"-")</f>
        <v>116.44221762377505</v>
      </c>
    </row>
    <row r="134" spans="1:6" ht="22.8" x14ac:dyDescent="0.2">
      <c r="A134" s="53">
        <v>671</v>
      </c>
      <c r="B134" s="232" t="s">
        <v>314</v>
      </c>
      <c r="C134" s="50" t="s">
        <v>315</v>
      </c>
      <c r="D134" s="51">
        <f t="shared" ref="D134:E134" si="32">SUM(D135:D137)</f>
        <v>113439.26</v>
      </c>
      <c r="E134" s="51">
        <f t="shared" si="32"/>
        <v>132091.19</v>
      </c>
      <c r="F134" s="52">
        <f t="shared" si="31"/>
        <v>116.44221762377505</v>
      </c>
    </row>
    <row r="135" spans="1:6" ht="12.75" customHeight="1" x14ac:dyDescent="0.2">
      <c r="A135" s="53">
        <v>6711</v>
      </c>
      <c r="B135" s="85" t="s">
        <v>316</v>
      </c>
      <c r="C135" s="50" t="s">
        <v>317</v>
      </c>
      <c r="D135" s="242">
        <v>108439.95</v>
      </c>
      <c r="E135" s="242">
        <v>112461.19</v>
      </c>
      <c r="F135" s="52">
        <f t="shared" si="31"/>
        <v>103.70826434353759</v>
      </c>
    </row>
    <row r="136" spans="1:6" ht="22.8" x14ac:dyDescent="0.2">
      <c r="A136" s="53">
        <v>6712</v>
      </c>
      <c r="B136" s="232" t="s">
        <v>318</v>
      </c>
      <c r="C136" s="50" t="s">
        <v>319</v>
      </c>
      <c r="D136" s="242">
        <v>4999.3100000000004</v>
      </c>
      <c r="E136" s="242">
        <v>19630</v>
      </c>
      <c r="F136" s="52">
        <f t="shared" si="31"/>
        <v>392.65418627770629</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1185379.4699999997</v>
      </c>
      <c r="E151" s="51">
        <f t="shared" si="35"/>
        <v>1424024.3600000003</v>
      </c>
      <c r="F151" s="52">
        <f t="shared" si="31"/>
        <v>120.13236233963127</v>
      </c>
    </row>
    <row r="152" spans="1:6" ht="12.75" customHeight="1" x14ac:dyDescent="0.2">
      <c r="A152" s="53">
        <v>31</v>
      </c>
      <c r="B152" s="85" t="s">
        <v>349</v>
      </c>
      <c r="C152" s="50" t="s">
        <v>35</v>
      </c>
      <c r="D152" s="51">
        <f t="shared" ref="D152:E152" si="36">D153+D158+D159</f>
        <v>1052983.92</v>
      </c>
      <c r="E152" s="51">
        <f t="shared" si="36"/>
        <v>1322141.1700000002</v>
      </c>
      <c r="F152" s="52">
        <f t="shared" si="31"/>
        <v>125.56138274172319</v>
      </c>
    </row>
    <row r="153" spans="1:6" ht="12.75" customHeight="1" x14ac:dyDescent="0.2">
      <c r="A153" s="53">
        <v>311</v>
      </c>
      <c r="B153" s="85" t="s">
        <v>350</v>
      </c>
      <c r="C153" s="50" t="s">
        <v>351</v>
      </c>
      <c r="D153" s="51">
        <f t="shared" ref="D153:E153" si="37">SUM(D154:D157)</f>
        <v>870986.03</v>
      </c>
      <c r="E153" s="51">
        <f t="shared" si="37"/>
        <v>1097013.19</v>
      </c>
      <c r="F153" s="52">
        <f t="shared" si="31"/>
        <v>125.95072162064412</v>
      </c>
    </row>
    <row r="154" spans="1:6" ht="12.75" customHeight="1" x14ac:dyDescent="0.2">
      <c r="A154" s="53">
        <v>3111</v>
      </c>
      <c r="B154" s="85" t="s">
        <v>352</v>
      </c>
      <c r="C154" s="50" t="s">
        <v>353</v>
      </c>
      <c r="D154" s="242">
        <v>870986.03</v>
      </c>
      <c r="E154" s="242">
        <v>1097013.19</v>
      </c>
      <c r="F154" s="52">
        <f t="shared" si="31"/>
        <v>125.95072162064412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38285.11</v>
      </c>
      <c r="E158" s="242">
        <v>44118.87</v>
      </c>
      <c r="F158" s="52">
        <f t="shared" si="31"/>
        <v>115.23767334088892</v>
      </c>
    </row>
    <row r="159" spans="1:6" ht="12.75" customHeight="1" x14ac:dyDescent="0.2">
      <c r="A159" s="53">
        <v>313</v>
      </c>
      <c r="B159" s="85" t="s">
        <v>362</v>
      </c>
      <c r="C159" s="50" t="s">
        <v>363</v>
      </c>
      <c r="D159" s="51">
        <f t="shared" ref="D159:E159" si="38">SUM(D160:D162)</f>
        <v>143712.78</v>
      </c>
      <c r="E159" s="51">
        <f t="shared" si="38"/>
        <v>181009.11000000002</v>
      </c>
      <c r="F159" s="52">
        <f t="shared" si="31"/>
        <v>125.95199257853061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143712.78</v>
      </c>
      <c r="E161" s="242">
        <v>181004.85</v>
      </c>
      <c r="F161" s="52">
        <f t="shared" si="31"/>
        <v>125.94902833276207</v>
      </c>
    </row>
    <row r="162" spans="1:6" ht="12.75" customHeight="1" x14ac:dyDescent="0.2">
      <c r="A162" s="53">
        <v>3133</v>
      </c>
      <c r="B162" s="85" t="s">
        <v>367</v>
      </c>
      <c r="C162" s="50" t="s">
        <v>368</v>
      </c>
      <c r="D162" s="242">
        <v>0</v>
      </c>
      <c r="E162" s="242">
        <v>4.26</v>
      </c>
      <c r="F162" s="52" t="str">
        <f t="shared" si="31"/>
        <v>-</v>
      </c>
    </row>
    <row r="163" spans="1:6" ht="12.75" customHeight="1" x14ac:dyDescent="0.2">
      <c r="A163" s="53">
        <v>32</v>
      </c>
      <c r="B163" s="85" t="s">
        <v>369</v>
      </c>
      <c r="C163" s="50" t="s">
        <v>370</v>
      </c>
      <c r="D163" s="51">
        <f t="shared" ref="D163:E163" si="39">D164+D169+D177+D187+D188</f>
        <v>130631.60999999999</v>
      </c>
      <c r="E163" s="51">
        <f t="shared" si="39"/>
        <v>99503.85</v>
      </c>
      <c r="F163" s="52">
        <f t="shared" si="31"/>
        <v>76.17134168368591</v>
      </c>
    </row>
    <row r="164" spans="1:6" ht="12.75" customHeight="1" x14ac:dyDescent="0.2">
      <c r="A164" s="53">
        <v>321</v>
      </c>
      <c r="B164" s="85" t="s">
        <v>371</v>
      </c>
      <c r="C164" s="50" t="s">
        <v>372</v>
      </c>
      <c r="D164" s="51">
        <f t="shared" ref="D164:E164" si="40">SUM(D165:D168)</f>
        <v>37647.199999999997</v>
      </c>
      <c r="E164" s="51">
        <f t="shared" si="40"/>
        <v>28013.65</v>
      </c>
      <c r="F164" s="52">
        <f t="shared" si="31"/>
        <v>74.41097877132961</v>
      </c>
    </row>
    <row r="165" spans="1:6" ht="12.75" customHeight="1" x14ac:dyDescent="0.2">
      <c r="A165" s="53">
        <v>3211</v>
      </c>
      <c r="B165" s="85" t="s">
        <v>373</v>
      </c>
      <c r="C165" s="50" t="s">
        <v>374</v>
      </c>
      <c r="D165" s="242">
        <v>20062.939999999999</v>
      </c>
      <c r="E165" s="242">
        <v>8067.91</v>
      </c>
      <c r="F165" s="52">
        <f t="shared" si="31"/>
        <v>40.212999689975646</v>
      </c>
    </row>
    <row r="166" spans="1:6" ht="12.75" customHeight="1" x14ac:dyDescent="0.2">
      <c r="A166" s="53">
        <v>3212</v>
      </c>
      <c r="B166" s="85" t="s">
        <v>375</v>
      </c>
      <c r="C166" s="50" t="s">
        <v>376</v>
      </c>
      <c r="D166" s="242">
        <v>16631.650000000001</v>
      </c>
      <c r="E166" s="242">
        <v>17658.830000000002</v>
      </c>
      <c r="F166" s="52">
        <f t="shared" si="31"/>
        <v>106.17605589343211</v>
      </c>
    </row>
    <row r="167" spans="1:6" ht="12.75" customHeight="1" x14ac:dyDescent="0.2">
      <c r="A167" s="53">
        <v>3213</v>
      </c>
      <c r="B167" s="85" t="s">
        <v>377</v>
      </c>
      <c r="C167" s="50" t="s">
        <v>378</v>
      </c>
      <c r="D167" s="242">
        <v>952.61</v>
      </c>
      <c r="E167" s="242">
        <v>2286.91</v>
      </c>
      <c r="F167" s="52">
        <f t="shared" si="31"/>
        <v>240.06781369080733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16423.900000000001</v>
      </c>
      <c r="E169" s="51">
        <f t="shared" si="41"/>
        <v>16362.09</v>
      </c>
      <c r="F169" s="52">
        <f t="shared" si="31"/>
        <v>99.623658205420142</v>
      </c>
    </row>
    <row r="170" spans="1:6" ht="12.75" customHeight="1" x14ac:dyDescent="0.2">
      <c r="A170" s="53">
        <v>3221</v>
      </c>
      <c r="B170" s="85" t="s">
        <v>383</v>
      </c>
      <c r="C170" s="50" t="s">
        <v>384</v>
      </c>
      <c r="D170" s="242">
        <v>14037.96</v>
      </c>
      <c r="E170" s="242">
        <v>11162.73</v>
      </c>
      <c r="F170" s="52">
        <f t="shared" si="31"/>
        <v>79.518177854901992</v>
      </c>
    </row>
    <row r="171" spans="1:6" ht="12.75" customHeight="1" x14ac:dyDescent="0.2">
      <c r="A171" s="53">
        <v>3222</v>
      </c>
      <c r="B171" s="85" t="s">
        <v>385</v>
      </c>
      <c r="C171" s="50" t="s">
        <v>386</v>
      </c>
      <c r="D171" s="242">
        <v>772.84</v>
      </c>
      <c r="E171" s="242">
        <v>1265.2</v>
      </c>
      <c r="F171" s="52">
        <f t="shared" si="31"/>
        <v>163.70788261477151</v>
      </c>
    </row>
    <row r="172" spans="1:6" ht="12.75" customHeight="1" x14ac:dyDescent="0.2">
      <c r="A172" s="53">
        <v>3223</v>
      </c>
      <c r="B172" s="85" t="s">
        <v>387</v>
      </c>
      <c r="C172" s="50" t="s">
        <v>388</v>
      </c>
      <c r="D172" s="242">
        <v>0</v>
      </c>
      <c r="E172" s="242">
        <v>0</v>
      </c>
      <c r="F172" s="52" t="str">
        <f t="shared" si="31"/>
        <v>-</v>
      </c>
    </row>
    <row r="173" spans="1:6" ht="12.75" customHeight="1" x14ac:dyDescent="0.2">
      <c r="A173" s="53">
        <v>3224</v>
      </c>
      <c r="B173" s="85" t="s">
        <v>389</v>
      </c>
      <c r="C173" s="50" t="s">
        <v>390</v>
      </c>
      <c r="D173" s="242">
        <v>733.04</v>
      </c>
      <c r="E173" s="242">
        <v>311.13</v>
      </c>
      <c r="F173" s="52">
        <f t="shared" si="31"/>
        <v>42.443795700098228</v>
      </c>
    </row>
    <row r="174" spans="1:6" ht="12.75" customHeight="1" x14ac:dyDescent="0.2">
      <c r="A174" s="53">
        <v>3225</v>
      </c>
      <c r="B174" s="85" t="s">
        <v>391</v>
      </c>
      <c r="C174" s="50" t="s">
        <v>392</v>
      </c>
      <c r="D174" s="242">
        <v>162.1</v>
      </c>
      <c r="E174" s="242">
        <v>2549.44</v>
      </c>
      <c r="F174" s="52">
        <f t="shared" si="31"/>
        <v>1572.7575570635411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717.96</v>
      </c>
      <c r="E176" s="242">
        <v>1073.5899999999999</v>
      </c>
      <c r="F176" s="52">
        <f t="shared" si="31"/>
        <v>149.53340018942558</v>
      </c>
    </row>
    <row r="177" spans="1:6" ht="12.75" customHeight="1" x14ac:dyDescent="0.2">
      <c r="A177" s="53">
        <v>323</v>
      </c>
      <c r="B177" s="85" t="s">
        <v>397</v>
      </c>
      <c r="C177" s="50" t="s">
        <v>398</v>
      </c>
      <c r="D177" s="51">
        <f t="shared" ref="D177:E177" si="42">SUM(D178:D186)</f>
        <v>26967.32</v>
      </c>
      <c r="E177" s="51">
        <f t="shared" si="42"/>
        <v>32274.489999999998</v>
      </c>
      <c r="F177" s="52">
        <f t="shared" si="31"/>
        <v>119.68000528046538</v>
      </c>
    </row>
    <row r="178" spans="1:6" ht="12.75" customHeight="1" x14ac:dyDescent="0.2">
      <c r="A178" s="53">
        <v>3231</v>
      </c>
      <c r="B178" s="85" t="s">
        <v>399</v>
      </c>
      <c r="C178" s="50" t="s">
        <v>400</v>
      </c>
      <c r="D178" s="242">
        <v>6508.68</v>
      </c>
      <c r="E178" s="242">
        <v>9872.24</v>
      </c>
      <c r="F178" s="52">
        <f t="shared" si="31"/>
        <v>151.67806682768241</v>
      </c>
    </row>
    <row r="179" spans="1:6" ht="12.75" customHeight="1" x14ac:dyDescent="0.2">
      <c r="A179" s="53">
        <v>3232</v>
      </c>
      <c r="B179" s="85" t="s">
        <v>401</v>
      </c>
      <c r="C179" s="50" t="s">
        <v>402</v>
      </c>
      <c r="D179" s="242">
        <v>2794.98</v>
      </c>
      <c r="E179" s="242">
        <v>2026.02</v>
      </c>
      <c r="F179" s="52">
        <f t="shared" si="31"/>
        <v>72.487817444131977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6796.65</v>
      </c>
      <c r="E181" s="242">
        <v>6912.44</v>
      </c>
      <c r="F181" s="52">
        <f t="shared" si="31"/>
        <v>101.70363340763464</v>
      </c>
    </row>
    <row r="182" spans="1:6" ht="12.75" customHeight="1" x14ac:dyDescent="0.2">
      <c r="A182" s="53">
        <v>3235</v>
      </c>
      <c r="B182" s="85" t="s">
        <v>407</v>
      </c>
      <c r="C182" s="50" t="s">
        <v>408</v>
      </c>
      <c r="D182" s="242">
        <v>3397.69</v>
      </c>
      <c r="E182" s="242">
        <v>3716.98</v>
      </c>
      <c r="F182" s="52">
        <f t="shared" si="31"/>
        <v>109.39726696667442</v>
      </c>
    </row>
    <row r="183" spans="1:6" ht="12.75" customHeight="1" x14ac:dyDescent="0.2">
      <c r="A183" s="53">
        <v>3236</v>
      </c>
      <c r="B183" s="85" t="s">
        <v>409</v>
      </c>
      <c r="C183" s="50" t="s">
        <v>410</v>
      </c>
      <c r="D183" s="242">
        <v>3812.12</v>
      </c>
      <c r="E183" s="242">
        <v>2229.7800000000002</v>
      </c>
      <c r="F183" s="52">
        <f t="shared" si="31"/>
        <v>58.491862795504865</v>
      </c>
    </row>
    <row r="184" spans="1:6" ht="12.75" customHeight="1" x14ac:dyDescent="0.2">
      <c r="A184" s="53">
        <v>3237</v>
      </c>
      <c r="B184" s="85" t="s">
        <v>411</v>
      </c>
      <c r="C184" s="50" t="s">
        <v>412</v>
      </c>
      <c r="D184" s="242">
        <v>1666.16</v>
      </c>
      <c r="E184" s="242">
        <v>5469.27</v>
      </c>
      <c r="F184" s="52">
        <f t="shared" si="31"/>
        <v>328.25598982090554</v>
      </c>
    </row>
    <row r="185" spans="1:6" ht="12.75" customHeight="1" x14ac:dyDescent="0.2">
      <c r="A185" s="53">
        <v>3238</v>
      </c>
      <c r="B185" s="85" t="s">
        <v>413</v>
      </c>
      <c r="C185" s="50" t="s">
        <v>414</v>
      </c>
      <c r="D185" s="242">
        <v>1428.34</v>
      </c>
      <c r="E185" s="242">
        <v>2047.76</v>
      </c>
      <c r="F185" s="52">
        <f t="shared" si="31"/>
        <v>143.36642536090847</v>
      </c>
    </row>
    <row r="186" spans="1:6" ht="12.75" customHeight="1" x14ac:dyDescent="0.2">
      <c r="A186" s="53">
        <v>3239</v>
      </c>
      <c r="B186" s="85" t="s">
        <v>415</v>
      </c>
      <c r="C186" s="50" t="s">
        <v>416</v>
      </c>
      <c r="D186" s="242">
        <v>562.70000000000005</v>
      </c>
      <c r="E186" s="242">
        <v>0</v>
      </c>
      <c r="F186" s="52">
        <f t="shared" si="31"/>
        <v>0</v>
      </c>
    </row>
    <row r="187" spans="1:6" ht="12.75" customHeight="1" x14ac:dyDescent="0.2">
      <c r="A187" s="53">
        <v>324</v>
      </c>
      <c r="B187" s="85" t="s">
        <v>417</v>
      </c>
      <c r="C187" s="50" t="s">
        <v>418</v>
      </c>
      <c r="D187" s="242">
        <v>31840.79</v>
      </c>
      <c r="E187" s="242">
        <v>0</v>
      </c>
      <c r="F187" s="52">
        <f t="shared" si="31"/>
        <v>0</v>
      </c>
    </row>
    <row r="188" spans="1:6" ht="12.75" customHeight="1" x14ac:dyDescent="0.2">
      <c r="A188" s="53">
        <v>329</v>
      </c>
      <c r="B188" s="85" t="s">
        <v>419</v>
      </c>
      <c r="C188" s="50" t="s">
        <v>420</v>
      </c>
      <c r="D188" s="51">
        <f t="shared" ref="D188:E188" si="43">SUM(D189:D195)</f>
        <v>17752.400000000001</v>
      </c>
      <c r="E188" s="51">
        <f t="shared" si="43"/>
        <v>22853.62</v>
      </c>
      <c r="F188" s="52">
        <f t="shared" si="31"/>
        <v>128.73538225817353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1474.12</v>
      </c>
      <c r="E190" s="242">
        <v>1036</v>
      </c>
      <c r="F190" s="52">
        <f t="shared" si="31"/>
        <v>70.279217431416726</v>
      </c>
    </row>
    <row r="191" spans="1:6" ht="12.75" customHeight="1" x14ac:dyDescent="0.2">
      <c r="A191" s="53">
        <v>3293</v>
      </c>
      <c r="B191" s="85" t="s">
        <v>425</v>
      </c>
      <c r="C191" s="50" t="s">
        <v>426</v>
      </c>
      <c r="D191" s="242">
        <v>675.28</v>
      </c>
      <c r="E191" s="242">
        <v>934.28</v>
      </c>
      <c r="F191" s="52">
        <f t="shared" si="31"/>
        <v>138.35446037199384</v>
      </c>
    </row>
    <row r="192" spans="1:6" ht="12.75" customHeight="1" x14ac:dyDescent="0.2">
      <c r="A192" s="53">
        <v>3294</v>
      </c>
      <c r="B192" s="85" t="s">
        <v>427</v>
      </c>
      <c r="C192" s="50" t="s">
        <v>428</v>
      </c>
      <c r="D192" s="242">
        <v>139.82</v>
      </c>
      <c r="E192" s="242">
        <v>180</v>
      </c>
      <c r="F192" s="52">
        <f t="shared" si="31"/>
        <v>128.73694750393364</v>
      </c>
    </row>
    <row r="193" spans="1:6" ht="12.75" customHeight="1" x14ac:dyDescent="0.2">
      <c r="A193" s="53">
        <v>3295</v>
      </c>
      <c r="B193" s="85" t="s">
        <v>429</v>
      </c>
      <c r="C193" s="50" t="s">
        <v>430</v>
      </c>
      <c r="D193" s="242">
        <v>3328.85</v>
      </c>
      <c r="E193" s="242">
        <v>3995.91</v>
      </c>
      <c r="F193" s="52">
        <f t="shared" si="31"/>
        <v>120.03875212160355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12134.33</v>
      </c>
      <c r="E195" s="242">
        <v>16707.43</v>
      </c>
      <c r="F195" s="52">
        <f t="shared" si="31"/>
        <v>137.68728887379856</v>
      </c>
    </row>
    <row r="196" spans="1:6" ht="12.75" customHeight="1" x14ac:dyDescent="0.2">
      <c r="A196" s="53">
        <v>34</v>
      </c>
      <c r="B196" s="232" t="s">
        <v>435</v>
      </c>
      <c r="C196" s="50" t="s">
        <v>436</v>
      </c>
      <c r="D196" s="51">
        <f t="shared" ref="D196:E196" si="44">D197+D202+D210</f>
        <v>0</v>
      </c>
      <c r="E196" s="51">
        <f t="shared" si="44"/>
        <v>145.51</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145.51</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145.51</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956.68</v>
      </c>
      <c r="E252" s="51">
        <f t="shared" si="63"/>
        <v>1509.33</v>
      </c>
      <c r="F252" s="52">
        <f t="shared" ref="F252:F258" si="64">IF(D252&lt;&gt;0,IF(E252/D252&gt;=100,"&gt;&gt;100",E252/D252*100),"-")</f>
        <v>157.76748756114898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956.68</v>
      </c>
      <c r="E259" s="51">
        <f t="shared" si="66"/>
        <v>1509.33</v>
      </c>
      <c r="F259" s="52">
        <f t="shared" ref="F259:F262" si="67">IF(D259&lt;&gt;0,IF(E259/D259&gt;=100,"&gt;&gt;100",E259/D259*100),"-")</f>
        <v>157.76748756114898</v>
      </c>
    </row>
    <row r="260" spans="1:6" ht="12.75" customHeight="1" x14ac:dyDescent="0.2">
      <c r="A260" s="53">
        <v>3721</v>
      </c>
      <c r="B260" s="85" t="s">
        <v>559</v>
      </c>
      <c r="C260" s="50" t="s">
        <v>560</v>
      </c>
      <c r="D260" s="242">
        <v>956.68</v>
      </c>
      <c r="E260" s="242">
        <v>1509.33</v>
      </c>
      <c r="F260" s="52">
        <f t="shared" si="67"/>
        <v>157.76748756114898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807.26</v>
      </c>
      <c r="E263" s="51">
        <f t="shared" si="68"/>
        <v>724.5</v>
      </c>
      <c r="F263" s="52">
        <f t="shared" ref="F263:F267" si="69">IF(D263&lt;&gt;0,IF(E263/D263&gt;=100,"&gt;&gt;100",E263/D263*100),"-")</f>
        <v>89.748036568144101</v>
      </c>
    </row>
    <row r="264" spans="1:6" ht="12.75" customHeight="1" x14ac:dyDescent="0.2">
      <c r="A264" s="53">
        <v>381</v>
      </c>
      <c r="B264" s="85" t="s">
        <v>567</v>
      </c>
      <c r="C264" s="50" t="s">
        <v>568</v>
      </c>
      <c r="D264" s="51">
        <f t="shared" ref="D264:E264" si="70">SUM(D265:D267)</f>
        <v>807.26</v>
      </c>
      <c r="E264" s="51">
        <f t="shared" si="70"/>
        <v>724.5</v>
      </c>
      <c r="F264" s="52">
        <f t="shared" si="69"/>
        <v>89.748036568144101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807.26</v>
      </c>
      <c r="E266" s="242">
        <v>724.5</v>
      </c>
      <c r="F266" s="52">
        <f t="shared" si="69"/>
        <v>89.748036568144101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1185379.4699999997</v>
      </c>
      <c r="E289" s="51">
        <f t="shared" si="79"/>
        <v>1424024.3600000003</v>
      </c>
      <c r="F289" s="52">
        <f t="shared" si="76"/>
        <v>120.13236233963127</v>
      </c>
    </row>
    <row r="290" spans="1:6" ht="12.75" customHeight="1" x14ac:dyDescent="0.2">
      <c r="A290" s="53" t="s">
        <v>608</v>
      </c>
      <c r="B290" s="85" t="s">
        <v>619</v>
      </c>
      <c r="C290" s="50" t="s">
        <v>620</v>
      </c>
      <c r="D290" s="51">
        <f>IF(D6&gt;=D289,D6-D289,0)</f>
        <v>0</v>
      </c>
      <c r="E290" s="51">
        <f>IF(E6&gt;=E289,E6-E289,0)</f>
        <v>21611.849999999395</v>
      </c>
      <c r="F290" s="52" t="str">
        <f t="shared" si="76"/>
        <v>-</v>
      </c>
    </row>
    <row r="291" spans="1:6" ht="12.75" customHeight="1" x14ac:dyDescent="0.2">
      <c r="A291" s="53" t="s">
        <v>608</v>
      </c>
      <c r="B291" s="85" t="s">
        <v>621</v>
      </c>
      <c r="C291" s="50" t="s">
        <v>622</v>
      </c>
      <c r="D291" s="51">
        <f>IF(D289&gt;=D6,D289-D6,0)</f>
        <v>18681.889999999665</v>
      </c>
      <c r="E291" s="51">
        <f>IF(E289&gt;=E6,E289-E6,0)</f>
        <v>0</v>
      </c>
      <c r="F291" s="52">
        <f t="shared" si="76"/>
        <v>0</v>
      </c>
    </row>
    <row r="292" spans="1:6" ht="12.75" customHeight="1" x14ac:dyDescent="0.2">
      <c r="A292" s="53">
        <v>92211</v>
      </c>
      <c r="B292" s="85" t="s">
        <v>623</v>
      </c>
      <c r="C292" s="50" t="s">
        <v>624</v>
      </c>
      <c r="D292" s="242">
        <v>45996.85</v>
      </c>
      <c r="E292" s="242">
        <v>20414.12</v>
      </c>
      <c r="F292" s="52">
        <f t="shared" si="76"/>
        <v>44.381560911236313</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6900.84</v>
      </c>
      <c r="E350" s="51">
        <f t="shared" si="95"/>
        <v>24232.579999999998</v>
      </c>
      <c r="F350" s="52">
        <f t="shared" si="81"/>
        <v>351.15406240399716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6900.84</v>
      </c>
      <c r="E363" s="51">
        <f t="shared" si="99"/>
        <v>24232.579999999998</v>
      </c>
      <c r="F363" s="52">
        <f t="shared" si="81"/>
        <v>351.15406240399716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6124.31</v>
      </c>
      <c r="E369" s="51">
        <f t="shared" si="101"/>
        <v>22915.1</v>
      </c>
      <c r="F369" s="52">
        <f t="shared" si="81"/>
        <v>374.1662326041627</v>
      </c>
    </row>
    <row r="370" spans="1:6" ht="12.75" customHeight="1" x14ac:dyDescent="0.2">
      <c r="A370" s="53">
        <v>4221</v>
      </c>
      <c r="B370" s="85" t="s">
        <v>674</v>
      </c>
      <c r="C370" s="50" t="s">
        <v>766</v>
      </c>
      <c r="D370" s="242">
        <v>6124.31</v>
      </c>
      <c r="E370" s="242">
        <v>19679</v>
      </c>
      <c r="F370" s="52">
        <f t="shared" si="81"/>
        <v>321.32599427527344</v>
      </c>
    </row>
    <row r="371" spans="1:6" ht="12.75" customHeight="1" x14ac:dyDescent="0.2">
      <c r="A371" s="53">
        <v>4222</v>
      </c>
      <c r="B371" s="85" t="s">
        <v>767</v>
      </c>
      <c r="C371" s="50" t="s">
        <v>768</v>
      </c>
      <c r="D371" s="242">
        <v>0</v>
      </c>
      <c r="E371" s="242">
        <v>2786.1</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450</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776.53</v>
      </c>
      <c r="E383" s="51">
        <f t="shared" si="103"/>
        <v>1317.48</v>
      </c>
      <c r="F383" s="52">
        <f t="shared" si="81"/>
        <v>169.66247279564215</v>
      </c>
    </row>
    <row r="384" spans="1:6" ht="12.75" customHeight="1" x14ac:dyDescent="0.2">
      <c r="A384" s="53">
        <v>4241</v>
      </c>
      <c r="B384" s="85" t="s">
        <v>783</v>
      </c>
      <c r="C384" s="50" t="s">
        <v>784</v>
      </c>
      <c r="D384" s="242">
        <v>776.53</v>
      </c>
      <c r="E384" s="242">
        <v>1317.48</v>
      </c>
      <c r="F384" s="52">
        <f t="shared" si="81"/>
        <v>169.66247279564215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6900.84</v>
      </c>
      <c r="E408" s="51">
        <f t="shared" si="111"/>
        <v>24232.579999999998</v>
      </c>
      <c r="F408" s="52">
        <f t="shared" si="81"/>
        <v>351.15406240399716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1166697.58</v>
      </c>
      <c r="E412" s="51">
        <f>E6+E298</f>
        <v>1445636.2099999997</v>
      </c>
      <c r="F412" s="52">
        <f t="shared" si="81"/>
        <v>123.90839192449509</v>
      </c>
    </row>
    <row r="413" spans="1:6" ht="12.75" customHeight="1" x14ac:dyDescent="0.2">
      <c r="A413" s="53" t="s">
        <v>608</v>
      </c>
      <c r="B413" s="85" t="s">
        <v>831</v>
      </c>
      <c r="C413" s="50" t="s">
        <v>832</v>
      </c>
      <c r="D413" s="51">
        <f t="shared" ref="D413:E413" si="112">D289+D350</f>
        <v>1192280.3099999998</v>
      </c>
      <c r="E413" s="51">
        <f t="shared" si="112"/>
        <v>1448256.9400000004</v>
      </c>
      <c r="F413" s="52">
        <f t="shared" si="81"/>
        <v>121.46950074181805</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25582.729999999749</v>
      </c>
      <c r="E415" s="51">
        <f t="shared" si="114"/>
        <v>2620.7300000006799</v>
      </c>
      <c r="F415" s="52">
        <f t="shared" si="81"/>
        <v>10.244137353600284</v>
      </c>
    </row>
    <row r="416" spans="1:6" ht="12.75" customHeight="1" x14ac:dyDescent="0.2">
      <c r="A416" s="60" t="s">
        <v>837</v>
      </c>
      <c r="B416" s="232" t="s">
        <v>838</v>
      </c>
      <c r="C416" s="61" t="s">
        <v>839</v>
      </c>
      <c r="D416" s="51">
        <f t="shared" ref="D416:E416" si="115">IF(D292-D293+D409-D410&gt;=0,D292-D293+D409-D410,0)</f>
        <v>45996.85</v>
      </c>
      <c r="E416" s="51">
        <f t="shared" si="115"/>
        <v>20414.12</v>
      </c>
      <c r="F416" s="52">
        <f t="shared" si="81"/>
        <v>44.381560911236313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1166697.58</v>
      </c>
      <c r="E639" s="51">
        <f t="shared" si="180"/>
        <v>1445636.2099999997</v>
      </c>
      <c r="F639" s="52">
        <f t="shared" si="119"/>
        <v>123.90839192449509</v>
      </c>
    </row>
    <row r="640" spans="1:6" ht="12.75" customHeight="1" x14ac:dyDescent="0.2">
      <c r="A640" s="53" t="s">
        <v>608</v>
      </c>
      <c r="B640" s="85" t="s">
        <v>1277</v>
      </c>
      <c r="C640" s="50" t="s">
        <v>1278</v>
      </c>
      <c r="D640" s="51">
        <f t="shared" ref="D640:E640" si="181">D413+D528</f>
        <v>1192280.3099999998</v>
      </c>
      <c r="E640" s="51">
        <f t="shared" si="181"/>
        <v>1448256.9400000004</v>
      </c>
      <c r="F640" s="52">
        <f t="shared" si="119"/>
        <v>121.46950074181805</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25582.729999999749</v>
      </c>
      <c r="E642" s="51">
        <f t="shared" si="183"/>
        <v>2620.7300000006799</v>
      </c>
      <c r="F642" s="52">
        <f t="shared" si="119"/>
        <v>10.244137353600284</v>
      </c>
    </row>
    <row r="643" spans="1:6" ht="22.8" x14ac:dyDescent="0.2">
      <c r="A643" s="60" t="s">
        <v>1283</v>
      </c>
      <c r="B643" s="85" t="s">
        <v>1284</v>
      </c>
      <c r="C643" s="61" t="s">
        <v>1283</v>
      </c>
      <c r="D643" s="51">
        <f t="shared" ref="D643:E643" si="184">IF(D416-D417+D637-D638&gt;=0,D416-D417+D637-D638,0)</f>
        <v>45996.85</v>
      </c>
      <c r="E643" s="51">
        <f t="shared" si="184"/>
        <v>20414.12</v>
      </c>
      <c r="F643" s="52">
        <f t="shared" si="119"/>
        <v>44.381560911236313</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20414.12000000025</v>
      </c>
      <c r="E645" s="51">
        <f t="shared" si="186"/>
        <v>17793.389999999319</v>
      </c>
      <c r="F645" s="52">
        <f t="shared" si="119"/>
        <v>87.162170105785123</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90743.56</v>
      </c>
      <c r="E647" s="243">
        <v>106844.13</v>
      </c>
      <c r="F647" s="57">
        <f t="shared" si="119"/>
        <v>117.74293404402474</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58</v>
      </c>
      <c r="E654" s="262">
        <v>56</v>
      </c>
      <c r="F654" s="52">
        <f t="shared" si="188"/>
        <v>96.551724137931032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46</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1027277.58</v>
      </c>
      <c r="E675" s="242">
        <v>1285679.4099999999</v>
      </c>
      <c r="F675" s="52">
        <f t="shared" si="188"/>
        <v>125.15404161745649</v>
      </c>
    </row>
    <row r="676" spans="1:6" ht="22.8" x14ac:dyDescent="0.2">
      <c r="A676" s="53">
        <v>63613</v>
      </c>
      <c r="B676" s="232" t="s">
        <v>1349</v>
      </c>
      <c r="C676" s="50" t="s">
        <v>1350</v>
      </c>
      <c r="D676" s="242">
        <v>1085.44</v>
      </c>
      <c r="E676" s="242">
        <v>1582.72</v>
      </c>
      <c r="F676" s="52">
        <f t="shared" si="188"/>
        <v>145.81367924528303</v>
      </c>
    </row>
    <row r="677" spans="1:6" ht="22.8" x14ac:dyDescent="0.2">
      <c r="A677" s="53">
        <v>63622</v>
      </c>
      <c r="B677" s="232" t="s">
        <v>1351</v>
      </c>
      <c r="C677" s="50" t="s">
        <v>1352</v>
      </c>
      <c r="D677" s="242">
        <v>531</v>
      </c>
      <c r="E677" s="242">
        <v>540</v>
      </c>
      <c r="F677" s="52">
        <f t="shared" si="188"/>
        <v>101.69491525423729</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125.8</v>
      </c>
      <c r="E694" s="242"/>
      <c r="F694" s="52">
        <f t="shared" si="188"/>
        <v>0</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2217.65</v>
      </c>
      <c r="E716" s="242">
        <v>4599.78</v>
      </c>
      <c r="F716" s="52">
        <f t="shared" si="188"/>
        <v>207.41686018984055</v>
      </c>
    </row>
    <row r="717" spans="1:6" ht="12.75" customHeight="1" x14ac:dyDescent="0.2">
      <c r="A717" s="53">
        <v>31215</v>
      </c>
      <c r="B717" s="85" t="s">
        <v>1413</v>
      </c>
      <c r="C717" s="50" t="s">
        <v>1414</v>
      </c>
      <c r="D717" s="242">
        <v>3349.53</v>
      </c>
      <c r="E717" s="242">
        <v>882.88</v>
      </c>
      <c r="F717" s="52">
        <f t="shared" si="188"/>
        <v>26.35832489931423</v>
      </c>
    </row>
    <row r="718" spans="1:6" ht="12.75" customHeight="1" x14ac:dyDescent="0.2">
      <c r="A718" s="53">
        <v>32121</v>
      </c>
      <c r="B718" s="85" t="s">
        <v>1415</v>
      </c>
      <c r="C718" s="50" t="s">
        <v>1416</v>
      </c>
      <c r="D718" s="242">
        <v>16631.650000000001</v>
      </c>
      <c r="E718" s="242">
        <v>17658.830000000002</v>
      </c>
      <c r="F718" s="52">
        <f t="shared" si="188"/>
        <v>106.17605589343211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3812.12</v>
      </c>
      <c r="E720" s="242">
        <v>2229.7800000000002</v>
      </c>
      <c r="F720" s="52">
        <f t="shared" si="188"/>
        <v>58.491862795504865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71.12</v>
      </c>
      <c r="E722" s="242">
        <v>752.18</v>
      </c>
      <c r="F722" s="52">
        <f t="shared" si="188"/>
        <v>1057.6209223847018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1474.12</v>
      </c>
      <c r="E726" s="242">
        <v>1036</v>
      </c>
      <c r="F726" s="52">
        <f t="shared" si="190"/>
        <v>70.279217431416726</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956.68</v>
      </c>
      <c r="E823" s="242">
        <v>1509.33</v>
      </c>
      <c r="F823" s="52">
        <f t="shared" si="190"/>
        <v>157.76748756114898</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6" workbookViewId="0">
      <selection activeCell="E304" sqref="E30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173451.97</v>
      </c>
      <c r="E6" s="229">
        <f t="shared" si="0"/>
        <v>213295.06000000003</v>
      </c>
      <c r="F6" s="230">
        <f t="shared" ref="F6:F260" si="1">IF(D6&gt;0,IF(E6/D6&gt;=100,"&gt;&gt;100",E6/D6*100),"-")</f>
        <v>122.97067597444989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55695.43</v>
      </c>
      <c r="E7" s="104">
        <f t="shared" si="2"/>
        <v>81532.550000000017</v>
      </c>
      <c r="F7" s="93">
        <f t="shared" si="1"/>
        <v>146.39001799609053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286.17</v>
      </c>
      <c r="E8" s="104">
        <f>E9+E10-E11</f>
        <v>211.51999999999998</v>
      </c>
      <c r="F8" s="93">
        <f t="shared" si="1"/>
        <v>73.914106999336042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298.63</v>
      </c>
      <c r="E10" s="247">
        <v>298.63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12.46</v>
      </c>
      <c r="E11" s="247">
        <v>87.11</v>
      </c>
      <c r="F11" s="93">
        <f t="shared" si="1"/>
        <v>699.11717495987148</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55409.26</v>
      </c>
      <c r="E12" s="104">
        <f t="shared" si="3"/>
        <v>81321.030000000013</v>
      </c>
      <c r="F12" s="93">
        <f t="shared" si="1"/>
        <v>146.76433144929206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120.76</v>
      </c>
      <c r="E14" s="247">
        <v>120.76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120.76</v>
      </c>
      <c r="E18" s="247">
        <v>120.76</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37437.160000000003</v>
      </c>
      <c r="E19" s="104">
        <f t="shared" si="5"/>
        <v>62031.450000000012</v>
      </c>
      <c r="F19" s="93">
        <f t="shared" si="1"/>
        <v>165.69486040073554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155571.07999999999</v>
      </c>
      <c r="E20" s="247">
        <v>218879.97</v>
      </c>
      <c r="F20" s="93">
        <f t="shared" si="1"/>
        <v>140.69451083067625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4046.78</v>
      </c>
      <c r="E21" s="247">
        <v>6832.88</v>
      </c>
      <c r="F21" s="93">
        <f t="shared" si="1"/>
        <v>168.84733047015158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6700.17</v>
      </c>
      <c r="E22" s="247">
        <v>6700.17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994.03</v>
      </c>
      <c r="E25" s="247">
        <v>994.03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64126.76</v>
      </c>
      <c r="E26" s="247">
        <v>58510.080000000002</v>
      </c>
      <c r="F26" s="93">
        <f t="shared" si="1"/>
        <v>91.24128522944244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194001.66</v>
      </c>
      <c r="E28" s="247">
        <v>229885.68</v>
      </c>
      <c r="F28" s="93">
        <f t="shared" si="1"/>
        <v>118.4967592545342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17972.099999999999</v>
      </c>
      <c r="E35" s="104">
        <f t="shared" si="7"/>
        <v>19289.580000000002</v>
      </c>
      <c r="F35" s="93">
        <f t="shared" si="1"/>
        <v>107.33069591199695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17972.099999999999</v>
      </c>
      <c r="E36" s="247">
        <v>19289.580000000002</v>
      </c>
      <c r="F36" s="93">
        <f t="shared" si="1"/>
        <v>107.33069591199695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27556.89</v>
      </c>
      <c r="E54" s="247">
        <v>29447.79</v>
      </c>
      <c r="F54" s="93">
        <f t="shared" si="1"/>
        <v>106.86180479727577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27556.89</v>
      </c>
      <c r="E55" s="247">
        <v>29447.79</v>
      </c>
      <c r="F55" s="93">
        <f t="shared" si="1"/>
        <v>106.86180479727577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117756.54</v>
      </c>
      <c r="E68" s="104">
        <f t="shared" si="13"/>
        <v>131762.51</v>
      </c>
      <c r="F68" s="93">
        <f t="shared" si="1"/>
        <v>111.89400605690352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6598.86</v>
      </c>
      <c r="E78" s="104">
        <f>E79+SUM(E82:E84)-E85+E86</f>
        <v>7124.99</v>
      </c>
      <c r="F78" s="93">
        <f t="shared" si="1"/>
        <v>107.97304382878255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6598.86</v>
      </c>
      <c r="E86" s="247">
        <v>7124.99</v>
      </c>
      <c r="F86" s="93">
        <f t="shared" si="1"/>
        <v>107.97304382878255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20414.12</v>
      </c>
      <c r="E146" s="104">
        <f t="shared" si="26"/>
        <v>17793.39</v>
      </c>
      <c r="F146" s="93">
        <f t="shared" si="1"/>
        <v>87.162170105789528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20414.12</v>
      </c>
      <c r="E161" s="247">
        <v>17793.39</v>
      </c>
      <c r="F161" s="93">
        <f t="shared" si="1"/>
        <v>87.162170105789528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90743.56</v>
      </c>
      <c r="E170" s="104">
        <f t="shared" si="29"/>
        <v>106844.13</v>
      </c>
      <c r="F170" s="93">
        <f t="shared" si="1"/>
        <v>117.74293404402474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90743.56</v>
      </c>
      <c r="E173" s="247">
        <v>106844.13</v>
      </c>
      <c r="F173" s="93">
        <f t="shared" si="1"/>
        <v>117.74293404402474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173451.97</v>
      </c>
      <c r="E175" s="104">
        <f t="shared" si="30"/>
        <v>213295.06</v>
      </c>
      <c r="F175" s="93">
        <f t="shared" si="1"/>
        <v>122.97067597444986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97342.41</v>
      </c>
      <c r="E176" s="104">
        <f t="shared" si="31"/>
        <v>113969.11</v>
      </c>
      <c r="F176" s="93">
        <f t="shared" si="1"/>
        <v>117.08063319985604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97342.41</v>
      </c>
      <c r="E177" s="104">
        <f t="shared" si="32"/>
        <v>113969.11</v>
      </c>
      <c r="F177" s="93">
        <f t="shared" si="1"/>
        <v>117.08063319985604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89674.68</v>
      </c>
      <c r="E178" s="247">
        <v>106505.16</v>
      </c>
      <c r="F178" s="93">
        <f t="shared" si="1"/>
        <v>118.76837475193669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1228.27</v>
      </c>
      <c r="E179" s="247">
        <v>1311.73</v>
      </c>
      <c r="F179" s="93">
        <f t="shared" si="1"/>
        <v>106.79492294039585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6439.46</v>
      </c>
      <c r="E188" s="247">
        <v>6152.22</v>
      </c>
      <c r="F188" s="93">
        <f t="shared" si="1"/>
        <v>95.539377525444678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76109.56</v>
      </c>
      <c r="E237" s="104">
        <f t="shared" si="41"/>
        <v>99325.95</v>
      </c>
      <c r="F237" s="93">
        <f t="shared" si="1"/>
        <v>130.5039077876682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55695.44</v>
      </c>
      <c r="E238" s="104">
        <f t="shared" si="42"/>
        <v>81532.56</v>
      </c>
      <c r="F238" s="93">
        <f t="shared" si="1"/>
        <v>146.39000966685961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55695.44</v>
      </c>
      <c r="E239" s="104">
        <f t="shared" si="43"/>
        <v>81532.56</v>
      </c>
      <c r="F239" s="93">
        <f t="shared" si="1"/>
        <v>146.39000966685961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50482.080000000002</v>
      </c>
      <c r="E240" s="247">
        <v>81532.56</v>
      </c>
      <c r="F240" s="93">
        <f t="shared" si="1"/>
        <v>161.50792518850253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5213.3599999999997</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20414.12</v>
      </c>
      <c r="E245" s="104">
        <f t="shared" si="45"/>
        <v>17793.39</v>
      </c>
      <c r="F245" s="93">
        <f t="shared" si="1"/>
        <v>87.162170105789528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20414.12</v>
      </c>
      <c r="E246" s="104">
        <f t="shared" si="46"/>
        <v>17793.39</v>
      </c>
      <c r="F246" s="93">
        <f t="shared" si="1"/>
        <v>87.162170105789528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20414.12</v>
      </c>
      <c r="E247" s="247">
        <v>17793.39</v>
      </c>
      <c r="F247" s="93">
        <f t="shared" si="1"/>
        <v>87.162170105789528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34756.51</v>
      </c>
      <c r="E259" s="104">
        <f t="shared" si="49"/>
        <v>69000</v>
      </c>
      <c r="F259" s="93">
        <f t="shared" si="1"/>
        <v>198.52395997181534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34756.51</v>
      </c>
      <c r="E260" s="248">
        <v>69000</v>
      </c>
      <c r="F260" s="97">
        <f t="shared" si="1"/>
        <v>198.52395997181534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20414.12</v>
      </c>
      <c r="E265" s="247">
        <v>17793.39</v>
      </c>
      <c r="F265" s="93">
        <f t="shared" si="50"/>
        <v>87.162170105789528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6388.54</v>
      </c>
      <c r="E268" s="247">
        <v>7124.94</v>
      </c>
      <c r="F268" s="93">
        <f t="shared" si="50"/>
        <v>111.52689033801148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0.04</v>
      </c>
      <c r="E269" s="247">
        <v>0.05</v>
      </c>
      <c r="F269" s="93">
        <f t="shared" si="50"/>
        <v>125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210.28</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20414.12</v>
      </c>
      <c r="E286" s="247">
        <v>17793.39</v>
      </c>
      <c r="F286" s="93">
        <f t="shared" si="50"/>
        <v>87.162170105789528</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97342.41</v>
      </c>
      <c r="E288" s="247">
        <v>113969.11</v>
      </c>
      <c r="F288" s="93">
        <f t="shared" si="50"/>
        <v>117.08063319985604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6307.87</v>
      </c>
      <c r="E302" s="247">
        <v>6124.44</v>
      </c>
      <c r="F302" s="93">
        <f t="shared" si="50"/>
        <v>97.092045333844851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7" sqref="E11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1192280.31</v>
      </c>
      <c r="E114" s="81">
        <f t="shared" si="22"/>
        <v>1448256.94</v>
      </c>
      <c r="F114" s="63">
        <f t="shared" si="1"/>
        <v>121.469500741818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1192280.31</v>
      </c>
      <c r="E118" s="81">
        <f t="shared" si="24"/>
        <v>1448256.94</v>
      </c>
      <c r="F118" s="63">
        <f t="shared" si="1"/>
        <v>121.469500741818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1192280.31</v>
      </c>
      <c r="E120" s="249">
        <v>1448256.94</v>
      </c>
      <c r="F120" s="63">
        <f t="shared" si="1"/>
        <v>121.469500741818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1192280.31</v>
      </c>
      <c r="E141" s="106">
        <f t="shared" si="28"/>
        <v>1448256.94</v>
      </c>
      <c r="F141" s="82">
        <f t="shared" si="1"/>
        <v>121.469500741818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1" sqref="D3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27340.85</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27340.85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27340.85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27340.85</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4" workbookViewId="0">
      <selection activeCell="D101" sqref="D10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97342.41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1483876.0400000003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1459643.4600000002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1342374.36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99806.86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145.51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1509.33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724.5</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15082.9</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24232.58</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1467249.3399999999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1443016.7599999998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1325543.8799999999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99723.4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145.51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1509.33</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724.5</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15370.14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24232.58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113969.11000000034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113969.11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6124.39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107844.72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8"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18320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2025-01-28T15:55:12Z</cp:lastPrinted>
  <dcterms:created xsi:type="dcterms:W3CDTF">2022-04-01T05:14:30Z</dcterms:created>
  <dcterms:modified xsi:type="dcterms:W3CDTF">2025-01-31T10:18:31Z</dcterms:modified>
</cp:coreProperties>
</file>